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工程量1" sheetId="21" r:id="rId1"/>
  </sheets>
  <definedNames>
    <definedName name="_xlnm._FilterDatabase" localSheetId="0" hidden="1">工程量1!$A$1:$G$78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<sst xmlns="http://schemas.openxmlformats.org/spreadsheetml/2006/main" count="187" uniqueCount="83">
  <si>
    <t>附件：工程量清单报价表</t>
  </si>
  <si>
    <t>八堡乡</t>
  </si>
  <si>
    <t>序号</t>
  </si>
  <si>
    <t>项目</t>
  </si>
  <si>
    <t>单位</t>
  </si>
  <si>
    <t>暂定数量</t>
  </si>
  <si>
    <t>固定不含税综合单价（元）</t>
  </si>
  <si>
    <t>不含税小计（元）</t>
  </si>
  <si>
    <t>备注</t>
  </si>
  <si>
    <t>一、田块整治工程</t>
  </si>
  <si>
    <t>表土剥离</t>
  </si>
  <si>
    <t>m3</t>
  </si>
  <si>
    <t>土方回填</t>
  </si>
  <si>
    <t>挖掘机挖土方</t>
  </si>
  <si>
    <t>石方机械开挖</t>
  </si>
  <si>
    <t>开挖石方外运</t>
  </si>
  <si>
    <t>土方开挖</t>
  </si>
  <si>
    <t>机械修筑土坎</t>
  </si>
  <si>
    <t>浆砌毛石基础</t>
  </si>
  <si>
    <t>含辅材</t>
  </si>
  <si>
    <t>浆砌块石墙身</t>
  </si>
  <si>
    <t>dn50mm pvc管安装</t>
  </si>
  <si>
    <t>m</t>
  </si>
  <si>
    <t>变形缩缝</t>
  </si>
  <si>
    <t>m2</t>
  </si>
  <si>
    <t>砂浆勾缝</t>
  </si>
  <si>
    <t>排水滤囊</t>
  </si>
  <si>
    <t>土地翻耕</t>
  </si>
  <si>
    <t>合计</t>
  </si>
  <si>
    <t>二、灌溉与排水工程</t>
  </si>
  <si>
    <t>沟槽土方人工开挖</t>
  </si>
  <si>
    <t>沟槽石方人工开挖</t>
  </si>
  <si>
    <t>沟渠土石方回填</t>
  </si>
  <si>
    <t>沟渠伸缩缝</t>
  </si>
  <si>
    <t>M10浆砌石挡墙</t>
  </si>
  <si>
    <t>75mmPVC排水管管</t>
  </si>
  <si>
    <t>2cm厚M10砂浆抹立面</t>
  </si>
  <si>
    <t>单体工程标志牌</t>
  </si>
  <si>
    <t>块</t>
  </si>
  <si>
    <t>盖板钢筋制安</t>
  </si>
  <si>
    <t>t</t>
  </si>
  <si>
    <t>C25钢筋砼盖板</t>
  </si>
  <si>
    <t>普通钢模板制作安装</t>
  </si>
  <si>
    <t>拦水闸门（2.0*1.5m）</t>
  </si>
  <si>
    <t>个</t>
  </si>
  <si>
    <t>拦水闸门（1.5*1.0m）</t>
  </si>
  <si>
    <t>沟渠碎石垫层</t>
  </si>
  <si>
    <t>DN50PE管（1.0MPa）</t>
  </si>
  <si>
    <t>C25现浇砼立柱</t>
  </si>
  <si>
    <t>C25现浇砼基座</t>
  </si>
  <si>
    <t>PE管 DN20</t>
  </si>
  <si>
    <t>DN200PVC管</t>
  </si>
  <si>
    <t>基坑土方机械开挖</t>
  </si>
  <si>
    <t>基坑石方机械开挖</t>
  </si>
  <si>
    <t>15cm厚C20砼底板</t>
  </si>
  <si>
    <t>C20现浇砼井壁</t>
  </si>
  <si>
    <t>C20现浇砼镇墩</t>
  </si>
  <si>
    <t>C20砼预制盖板</t>
  </si>
  <si>
    <t>闸阀</t>
  </si>
  <si>
    <t>C15现浇砼基座</t>
  </si>
  <si>
    <t>C15现浇砼支柱</t>
  </si>
  <si>
    <t>DN20PVC管</t>
  </si>
  <si>
    <t>三、田间道路工程</t>
  </si>
  <si>
    <t>土方机械开挖</t>
  </si>
  <si>
    <t>土石回填</t>
  </si>
  <si>
    <t>路基整平夯实</t>
  </si>
  <si>
    <t>毛石垫层（20cm）</t>
  </si>
  <si>
    <t>碎石基层（10cm）</t>
  </si>
  <si>
    <t>C25混凝土路面（15cm）</t>
  </si>
  <si>
    <t>缩 缝</t>
  </si>
  <si>
    <t>新建交通标识标牌基础</t>
  </si>
  <si>
    <t>里程桩号牌</t>
  </si>
  <si>
    <t>7.5M浆砌石挡墙</t>
  </si>
  <si>
    <t>泥结碎石路面（15cm）</t>
  </si>
  <si>
    <t>M10浆砌片石基础</t>
  </si>
  <si>
    <t>M10浆砌片石挡墙</t>
  </si>
  <si>
    <t>DN50pvc管</t>
  </si>
  <si>
    <t>C20混凝土路肩</t>
  </si>
  <si>
    <t>路肩墙伸缩缝</t>
  </si>
  <si>
    <t>浆砌石挡墙</t>
  </si>
  <si>
    <t>不含税总计（元）</t>
  </si>
  <si>
    <r>
      <rPr>
        <b/>
        <sz val="12"/>
        <color rgb="FF000000"/>
        <rFont val="宋体"/>
        <charset val="134"/>
      </rPr>
      <t>增值税</t>
    </r>
    <r>
      <rPr>
        <b/>
        <u/>
        <sz val="12"/>
        <color rgb="FF000000"/>
        <rFont val="宋体"/>
        <charset val="134"/>
      </rPr>
      <t xml:space="preserve">  3 </t>
    </r>
    <r>
      <rPr>
        <b/>
        <sz val="12"/>
        <color rgb="FF000000"/>
        <rFont val="宋体"/>
        <charset val="134"/>
      </rPr>
      <t>%</t>
    </r>
  </si>
  <si>
    <t>含税总计（元）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</si>
</sst>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rgb="FF000000"/>
      <name val="Arial"/>
      <charset val="20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204"/>
    </font>
    <font>
      <sz val="11"/>
      <color rgb="FF000000"/>
      <name val="宋体"/>
      <charset val="204"/>
    </font>
    <font>
      <sz val="12"/>
      <color rgb="FF000000"/>
      <name val="Arial"/>
      <charset val="20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Arial"/>
      <charset val="0"/>
    </font>
    <font>
      <sz val="12"/>
      <color indexed="8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5" applyNumberFormat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1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 shrinkToFit="1"/>
    </xf>
    <xf numFmtId="0" fontId="3" fillId="0" borderId="10" xfId="0" applyNumberFormat="1" applyFont="1" applyFill="1" applyBorder="1" applyAlignment="1">
      <alignment horizontal="left" vertical="center" wrapText="1" shrinkToFit="1"/>
    </xf>
    <xf numFmtId="0" fontId="1" fillId="0" borderId="10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left" vertical="top" wrapText="1"/>
    </xf>
    <xf numFmtId="0" fontId="3" fillId="0" borderId="1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top" wrapText="1"/>
    </xf>
    <xf numFmtId="0" fontId="7" fillId="0" borderId="9" xfId="0" applyNumberFormat="1" applyFont="1" applyFill="1" applyBorder="1" applyAlignment="1">
      <alignment vertical="center" wrapText="1" shrinkToFit="1"/>
    </xf>
    <xf numFmtId="0" fontId="7" fillId="0" borderId="10" xfId="0" applyNumberFormat="1" applyFont="1" applyFill="1" applyBorder="1" applyAlignment="1">
      <alignment vertical="center" wrapText="1" shrinkToFit="1"/>
    </xf>
    <xf numFmtId="176" fontId="7" fillId="0" borderId="10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left" vertical="top" wrapText="1"/>
    </xf>
    <xf numFmtId="0" fontId="0" fillId="0" borderId="18" xfId="0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left" vertical="center" wrapText="1" shrinkToFit="1"/>
    </xf>
    <xf numFmtId="0" fontId="7" fillId="0" borderId="9" xfId="0" applyNumberFormat="1" applyFont="1" applyFill="1" applyBorder="1" applyAlignment="1">
      <alignment horizontal="right" vertical="center" wrapText="1" shrinkToFit="1"/>
    </xf>
    <xf numFmtId="0" fontId="7" fillId="0" borderId="10" xfId="0" applyNumberFormat="1" applyFont="1" applyFill="1" applyBorder="1" applyAlignment="1">
      <alignment horizontal="right" vertical="center" wrapText="1" shrinkToFit="1"/>
    </xf>
    <xf numFmtId="176" fontId="7" fillId="0" borderId="1" xfId="0" applyNumberFormat="1" applyFont="1" applyFill="1" applyBorder="1" applyAlignment="1">
      <alignment horizontal="right" vertical="center" wrapText="1" shrinkToFit="1"/>
    </xf>
    <xf numFmtId="0" fontId="8" fillId="0" borderId="19" xfId="0" applyNumberFormat="1" applyFont="1" applyFill="1" applyBorder="1" applyAlignment="1">
      <alignment horizontal="right" vertical="center" wrapText="1" shrinkToFit="1"/>
    </xf>
    <xf numFmtId="0" fontId="7" fillId="0" borderId="20" xfId="0" applyNumberFormat="1" applyFont="1" applyFill="1" applyBorder="1" applyAlignment="1">
      <alignment horizontal="right" vertical="center" wrapText="1" shrinkToFit="1"/>
    </xf>
    <xf numFmtId="176" fontId="7" fillId="0" borderId="18" xfId="0" applyNumberFormat="1" applyFont="1" applyFill="1" applyBorder="1" applyAlignment="1">
      <alignment horizontal="right" vertical="center" wrapText="1" shrinkToFit="1"/>
    </xf>
    <xf numFmtId="0" fontId="8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4"/>
  <sheetViews>
    <sheetView tabSelected="1" zoomScale="70" zoomScaleNormal="70" workbookViewId="0">
      <selection activeCell="G60" sqref="G60"/>
    </sheetView>
  </sheetViews>
  <sheetFormatPr defaultColWidth="8.8" defaultRowHeight="13.8" outlineLevelCol="6"/>
  <cols>
    <col min="1" max="1" width="8.8" style="1"/>
    <col min="2" max="2" width="35.5666666666667" style="1" customWidth="1"/>
    <col min="3" max="3" width="10.2916666666667" style="1" customWidth="1"/>
    <col min="4" max="4" width="11.8583333333333" style="2" customWidth="1"/>
    <col min="5" max="5" width="11.8833333333333" style="3" customWidth="1"/>
    <col min="6" max="6" width="16" style="2" customWidth="1"/>
    <col min="7" max="7" width="10.2916666666667" style="2" customWidth="1"/>
    <col min="8" max="8" width="12.8"/>
  </cols>
  <sheetData>
    <row r="1" ht="27" customHeight="1" spans="1:7">
      <c r="A1" s="4" t="s">
        <v>0</v>
      </c>
      <c r="B1" s="4"/>
      <c r="C1" s="4"/>
      <c r="D1" s="5"/>
      <c r="E1" s="6"/>
      <c r="F1" s="5"/>
    </row>
    <row r="2" ht="21" customHeight="1" spans="1:7">
      <c r="A2" s="7" t="s">
        <v>1</v>
      </c>
      <c r="B2" s="8"/>
      <c r="C2" s="8"/>
      <c r="D2" s="8"/>
      <c r="E2" s="9"/>
      <c r="F2" s="8"/>
      <c r="G2" s="10"/>
    </row>
    <row r="3" ht="50" customHeight="1" spans="1:7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5" t="s">
        <v>8</v>
      </c>
    </row>
    <row r="4" ht="21" customHeight="1" spans="1:7">
      <c r="A4" s="16" t="s">
        <v>9</v>
      </c>
      <c r="B4" s="17"/>
      <c r="C4" s="18"/>
      <c r="D4" s="19"/>
      <c r="E4" s="20"/>
      <c r="F4" s="21"/>
      <c r="G4" s="22"/>
    </row>
    <row r="5" ht="21" customHeight="1" spans="1:7">
      <c r="A5" s="23">
        <v>1</v>
      </c>
      <c r="B5" s="24" t="s">
        <v>10</v>
      </c>
      <c r="C5" s="25" t="s">
        <v>11</v>
      </c>
      <c r="D5" s="20">
        <v>30667.05</v>
      </c>
      <c r="E5" s="20"/>
      <c r="F5" s="20">
        <f t="shared" ref="F5:F18" si="0">D5*E5</f>
        <v>0</v>
      </c>
      <c r="G5" s="26"/>
    </row>
    <row r="6" ht="21" customHeight="1" spans="1:7">
      <c r="A6" s="23">
        <v>2</v>
      </c>
      <c r="B6" s="24" t="s">
        <v>12</v>
      </c>
      <c r="C6" s="25" t="s">
        <v>11</v>
      </c>
      <c r="D6" s="20">
        <v>30991</v>
      </c>
      <c r="E6" s="20"/>
      <c r="F6" s="20">
        <f t="shared" si="0"/>
        <v>0</v>
      </c>
      <c r="G6" s="26"/>
    </row>
    <row r="7" ht="21" customHeight="1" spans="1:7">
      <c r="A7" s="23">
        <v>3</v>
      </c>
      <c r="B7" s="24" t="s">
        <v>13</v>
      </c>
      <c r="C7" s="25" t="s">
        <v>11</v>
      </c>
      <c r="D7" s="20">
        <v>73886.225</v>
      </c>
      <c r="E7" s="20"/>
      <c r="F7" s="20">
        <f t="shared" si="0"/>
        <v>0</v>
      </c>
      <c r="G7" s="26"/>
    </row>
    <row r="8" ht="21" customHeight="1" spans="1:7">
      <c r="A8" s="23">
        <v>4</v>
      </c>
      <c r="B8" s="24" t="s">
        <v>14</v>
      </c>
      <c r="C8" s="25" t="s">
        <v>11</v>
      </c>
      <c r="D8" s="20">
        <v>8082.225</v>
      </c>
      <c r="E8" s="20"/>
      <c r="F8" s="20">
        <f t="shared" si="0"/>
        <v>0</v>
      </c>
      <c r="G8" s="26"/>
    </row>
    <row r="9" ht="21" customHeight="1" spans="1:7">
      <c r="A9" s="23">
        <v>5</v>
      </c>
      <c r="B9" s="24" t="s">
        <v>15</v>
      </c>
      <c r="C9" s="25" t="s">
        <v>11</v>
      </c>
      <c r="D9" s="20">
        <v>8081.5</v>
      </c>
      <c r="E9" s="20"/>
      <c r="F9" s="20">
        <f t="shared" si="0"/>
        <v>0</v>
      </c>
      <c r="G9" s="26"/>
    </row>
    <row r="10" ht="21" customHeight="1" spans="1:7">
      <c r="A10" s="23">
        <v>6</v>
      </c>
      <c r="B10" s="24" t="s">
        <v>16</v>
      </c>
      <c r="C10" s="25" t="s">
        <v>11</v>
      </c>
      <c r="D10" s="20">
        <v>2678.98</v>
      </c>
      <c r="E10" s="20"/>
      <c r="F10" s="20">
        <f t="shared" si="0"/>
        <v>0</v>
      </c>
      <c r="G10" s="26"/>
    </row>
    <row r="11" ht="21" customHeight="1" spans="1:7">
      <c r="A11" s="23">
        <v>7</v>
      </c>
      <c r="B11" s="24" t="s">
        <v>17</v>
      </c>
      <c r="C11" s="25" t="s">
        <v>11</v>
      </c>
      <c r="D11" s="20">
        <v>10549.822</v>
      </c>
      <c r="E11" s="20"/>
      <c r="F11" s="20">
        <f t="shared" si="0"/>
        <v>0</v>
      </c>
      <c r="G11" s="26"/>
    </row>
    <row r="12" ht="21" customHeight="1" spans="1:7">
      <c r="A12" s="23">
        <v>8</v>
      </c>
      <c r="B12" s="24" t="s">
        <v>18</v>
      </c>
      <c r="C12" s="25" t="s">
        <v>11</v>
      </c>
      <c r="D12" s="20">
        <v>2341.664</v>
      </c>
      <c r="E12" s="20"/>
      <c r="F12" s="20">
        <f t="shared" si="0"/>
        <v>0</v>
      </c>
      <c r="G12" s="27" t="s">
        <v>19</v>
      </c>
    </row>
    <row r="13" ht="21" customHeight="1" spans="1:7">
      <c r="A13" s="23">
        <v>9</v>
      </c>
      <c r="B13" s="24" t="s">
        <v>20</v>
      </c>
      <c r="C13" s="25" t="s">
        <v>11</v>
      </c>
      <c r="D13" s="20">
        <v>5877.83</v>
      </c>
      <c r="E13" s="20"/>
      <c r="F13" s="20">
        <f t="shared" si="0"/>
        <v>0</v>
      </c>
      <c r="G13" s="27" t="s">
        <v>19</v>
      </c>
    </row>
    <row r="14" ht="21" customHeight="1" spans="1:7">
      <c r="A14" s="23">
        <v>10</v>
      </c>
      <c r="B14" s="28" t="s">
        <v>21</v>
      </c>
      <c r="C14" s="25" t="s">
        <v>22</v>
      </c>
      <c r="D14" s="20">
        <v>9738.6</v>
      </c>
      <c r="E14" s="20"/>
      <c r="F14" s="20">
        <f t="shared" si="0"/>
        <v>0</v>
      </c>
      <c r="G14" s="27" t="s">
        <v>19</v>
      </c>
    </row>
    <row r="15" ht="21" customHeight="1" spans="1:7">
      <c r="A15" s="23">
        <v>11</v>
      </c>
      <c r="B15" s="24" t="s">
        <v>23</v>
      </c>
      <c r="C15" s="25" t="s">
        <v>24</v>
      </c>
      <c r="D15" s="20">
        <v>814.61</v>
      </c>
      <c r="E15" s="20"/>
      <c r="F15" s="20">
        <f t="shared" si="0"/>
        <v>0</v>
      </c>
      <c r="G15" s="26"/>
    </row>
    <row r="16" ht="21" customHeight="1" spans="1:7">
      <c r="A16" s="23">
        <v>12</v>
      </c>
      <c r="B16" s="24" t="s">
        <v>25</v>
      </c>
      <c r="C16" s="25" t="s">
        <v>24</v>
      </c>
      <c r="D16" s="20">
        <v>3524.05</v>
      </c>
      <c r="E16" s="20"/>
      <c r="F16" s="20">
        <f t="shared" si="0"/>
        <v>0</v>
      </c>
      <c r="G16" s="26"/>
    </row>
    <row r="17" ht="21" customHeight="1" spans="1:7">
      <c r="A17" s="23">
        <v>13</v>
      </c>
      <c r="B17" s="24" t="s">
        <v>26</v>
      </c>
      <c r="C17" s="25" t="s">
        <v>11</v>
      </c>
      <c r="D17" s="20">
        <v>30.835</v>
      </c>
      <c r="E17" s="20"/>
      <c r="F17" s="20">
        <f t="shared" si="0"/>
        <v>0</v>
      </c>
      <c r="G17" s="27" t="s">
        <v>19</v>
      </c>
    </row>
    <row r="18" ht="21" customHeight="1" spans="1:7">
      <c r="A18" s="23">
        <v>14</v>
      </c>
      <c r="B18" s="24" t="s">
        <v>27</v>
      </c>
      <c r="C18" s="25" t="s">
        <v>11</v>
      </c>
      <c r="D18" s="20">
        <v>60834.2</v>
      </c>
      <c r="E18" s="20"/>
      <c r="F18" s="20">
        <f t="shared" si="0"/>
        <v>0</v>
      </c>
      <c r="G18" s="26"/>
    </row>
    <row r="19" ht="21" customHeight="1" spans="1:7">
      <c r="A19" s="29" t="s">
        <v>28</v>
      </c>
      <c r="B19" s="30"/>
      <c r="C19" s="30"/>
      <c r="D19" s="31"/>
      <c r="E19" s="32"/>
      <c r="F19" s="33">
        <f>SUM(F5:F18)</f>
        <v>0</v>
      </c>
      <c r="G19" s="26"/>
    </row>
    <row r="20" ht="21" customHeight="1" spans="1:7">
      <c r="A20" s="16" t="s">
        <v>29</v>
      </c>
      <c r="B20" s="17"/>
      <c r="C20" s="25"/>
      <c r="D20" s="34"/>
      <c r="E20" s="32"/>
      <c r="F20" s="35"/>
      <c r="G20" s="26"/>
    </row>
    <row r="21" ht="21" customHeight="1" spans="1:7">
      <c r="A21" s="23">
        <v>1</v>
      </c>
      <c r="B21" s="36" t="s">
        <v>30</v>
      </c>
      <c r="C21" s="25" t="s">
        <v>11</v>
      </c>
      <c r="D21" s="20">
        <v>19021.22</v>
      </c>
      <c r="E21" s="20"/>
      <c r="F21" s="20">
        <f t="shared" ref="F21:F50" si="1">D21*E21</f>
        <v>0</v>
      </c>
      <c r="G21" s="26"/>
    </row>
    <row r="22" ht="21" customHeight="1" spans="1:7">
      <c r="A22" s="23">
        <v>2</v>
      </c>
      <c r="B22" s="24" t="s">
        <v>31</v>
      </c>
      <c r="C22" s="25" t="s">
        <v>11</v>
      </c>
      <c r="D22" s="20">
        <v>4739.72</v>
      </c>
      <c r="E22" s="20"/>
      <c r="F22" s="20">
        <f t="shared" si="1"/>
        <v>0</v>
      </c>
      <c r="G22" s="26"/>
    </row>
    <row r="23" ht="21" customHeight="1" spans="1:7">
      <c r="A23" s="23">
        <v>3</v>
      </c>
      <c r="B23" s="24" t="s">
        <v>32</v>
      </c>
      <c r="C23" s="25" t="s">
        <v>11</v>
      </c>
      <c r="D23" s="20">
        <v>8774.91</v>
      </c>
      <c r="E23" s="20"/>
      <c r="F23" s="20">
        <f t="shared" si="1"/>
        <v>0</v>
      </c>
      <c r="G23" s="26"/>
    </row>
    <row r="24" ht="21" customHeight="1" spans="1:7">
      <c r="A24" s="23">
        <v>4</v>
      </c>
      <c r="B24" s="24" t="s">
        <v>33</v>
      </c>
      <c r="C24" s="25" t="s">
        <v>24</v>
      </c>
      <c r="D24" s="20">
        <v>820.58</v>
      </c>
      <c r="E24" s="20"/>
      <c r="F24" s="20">
        <f t="shared" si="1"/>
        <v>0</v>
      </c>
      <c r="G24" s="27" t="s">
        <v>19</v>
      </c>
    </row>
    <row r="25" ht="21" customHeight="1" spans="1:7">
      <c r="A25" s="23">
        <v>5</v>
      </c>
      <c r="B25" s="28" t="s">
        <v>34</v>
      </c>
      <c r="C25" s="25" t="s">
        <v>11</v>
      </c>
      <c r="D25" s="20">
        <v>7970.753</v>
      </c>
      <c r="E25" s="20"/>
      <c r="F25" s="20">
        <f t="shared" si="1"/>
        <v>0</v>
      </c>
      <c r="G25" s="27" t="s">
        <v>19</v>
      </c>
    </row>
    <row r="26" ht="21" customHeight="1" spans="1:7">
      <c r="A26" s="23">
        <v>6</v>
      </c>
      <c r="B26" s="28" t="s">
        <v>35</v>
      </c>
      <c r="C26" s="25" t="s">
        <v>22</v>
      </c>
      <c r="D26" s="20">
        <v>5845.2</v>
      </c>
      <c r="E26" s="20"/>
      <c r="F26" s="20">
        <f t="shared" si="1"/>
        <v>0</v>
      </c>
      <c r="G26" s="27" t="s">
        <v>19</v>
      </c>
    </row>
    <row r="27" ht="21" customHeight="1" spans="1:7">
      <c r="A27" s="23">
        <v>7</v>
      </c>
      <c r="B27" s="28" t="s">
        <v>36</v>
      </c>
      <c r="C27" s="25" t="s">
        <v>24</v>
      </c>
      <c r="D27" s="20">
        <v>14843</v>
      </c>
      <c r="E27" s="20"/>
      <c r="F27" s="20">
        <f t="shared" si="1"/>
        <v>0</v>
      </c>
      <c r="G27" s="27"/>
    </row>
    <row r="28" ht="21" customHeight="1" spans="1:7">
      <c r="A28" s="23">
        <v>8</v>
      </c>
      <c r="B28" s="24" t="s">
        <v>26</v>
      </c>
      <c r="C28" s="25" t="s">
        <v>11</v>
      </c>
      <c r="D28" s="20">
        <v>194.84</v>
      </c>
      <c r="E28" s="20"/>
      <c r="F28" s="20">
        <f t="shared" si="1"/>
        <v>0</v>
      </c>
      <c r="G28" s="27" t="s">
        <v>19</v>
      </c>
    </row>
    <row r="29" ht="21" customHeight="1" spans="1:7">
      <c r="A29" s="23">
        <v>9</v>
      </c>
      <c r="B29" s="24" t="s">
        <v>37</v>
      </c>
      <c r="C29" s="25" t="s">
        <v>38</v>
      </c>
      <c r="D29" s="20">
        <v>11</v>
      </c>
      <c r="E29" s="20"/>
      <c r="F29" s="20">
        <f t="shared" si="1"/>
        <v>0</v>
      </c>
      <c r="G29" s="27" t="s">
        <v>19</v>
      </c>
    </row>
    <row r="30" ht="21" customHeight="1" spans="1:7">
      <c r="A30" s="23">
        <v>10</v>
      </c>
      <c r="B30" s="24" t="s">
        <v>39</v>
      </c>
      <c r="C30" s="25" t="s">
        <v>40</v>
      </c>
      <c r="D30" s="20">
        <v>14.589</v>
      </c>
      <c r="E30" s="20"/>
      <c r="F30" s="20">
        <f t="shared" si="1"/>
        <v>0</v>
      </c>
      <c r="G30" s="27" t="s">
        <v>19</v>
      </c>
    </row>
    <row r="31" ht="21" customHeight="1" spans="1:7">
      <c r="A31" s="23">
        <v>11</v>
      </c>
      <c r="B31" s="28" t="s">
        <v>41</v>
      </c>
      <c r="C31" s="25" t="s">
        <v>11</v>
      </c>
      <c r="D31" s="20">
        <v>7.95</v>
      </c>
      <c r="E31" s="20"/>
      <c r="F31" s="20">
        <f t="shared" si="1"/>
        <v>0</v>
      </c>
      <c r="G31" s="27" t="s">
        <v>19</v>
      </c>
    </row>
    <row r="32" ht="21" customHeight="1" spans="1:7">
      <c r="A32" s="23">
        <v>12</v>
      </c>
      <c r="B32" s="24" t="s">
        <v>42</v>
      </c>
      <c r="C32" s="25" t="s">
        <v>24</v>
      </c>
      <c r="D32" s="20">
        <v>85.0335</v>
      </c>
      <c r="E32" s="20"/>
      <c r="F32" s="20">
        <f t="shared" si="1"/>
        <v>0</v>
      </c>
      <c r="G32" s="27" t="s">
        <v>19</v>
      </c>
    </row>
    <row r="33" ht="21" customHeight="1" spans="1:7">
      <c r="A33" s="23">
        <v>13</v>
      </c>
      <c r="B33" s="24" t="s">
        <v>43</v>
      </c>
      <c r="C33" s="25" t="s">
        <v>44</v>
      </c>
      <c r="D33" s="20">
        <v>1</v>
      </c>
      <c r="E33" s="20"/>
      <c r="F33" s="20">
        <f t="shared" si="1"/>
        <v>0</v>
      </c>
      <c r="G33" s="27" t="s">
        <v>19</v>
      </c>
    </row>
    <row r="34" ht="21" customHeight="1" spans="1:7">
      <c r="A34" s="23">
        <v>14</v>
      </c>
      <c r="B34" s="24" t="s">
        <v>45</v>
      </c>
      <c r="C34" s="25" t="s">
        <v>44</v>
      </c>
      <c r="D34" s="20">
        <v>10</v>
      </c>
      <c r="E34" s="20"/>
      <c r="F34" s="20">
        <f t="shared" si="1"/>
        <v>0</v>
      </c>
      <c r="G34" s="27" t="s">
        <v>19</v>
      </c>
    </row>
    <row r="35" ht="21" customHeight="1" spans="1:7">
      <c r="A35" s="23">
        <v>15</v>
      </c>
      <c r="B35" s="24" t="s">
        <v>46</v>
      </c>
      <c r="C35" s="25" t="s">
        <v>11</v>
      </c>
      <c r="D35" s="20">
        <v>235.2</v>
      </c>
      <c r="E35" s="20"/>
      <c r="F35" s="20">
        <f t="shared" si="1"/>
        <v>0</v>
      </c>
      <c r="G35" s="27"/>
    </row>
    <row r="36" ht="21" customHeight="1" spans="1:7">
      <c r="A36" s="23">
        <v>16</v>
      </c>
      <c r="B36" s="28" t="s">
        <v>47</v>
      </c>
      <c r="C36" s="25" t="s">
        <v>22</v>
      </c>
      <c r="D36" s="20">
        <v>3068</v>
      </c>
      <c r="E36" s="20"/>
      <c r="F36" s="20">
        <f t="shared" si="1"/>
        <v>0</v>
      </c>
      <c r="G36" s="27" t="s">
        <v>19</v>
      </c>
    </row>
    <row r="37" ht="21" customHeight="1" spans="1:7">
      <c r="A37" s="23">
        <v>17</v>
      </c>
      <c r="B37" s="28" t="s">
        <v>48</v>
      </c>
      <c r="C37" s="25" t="s">
        <v>11</v>
      </c>
      <c r="D37" s="20">
        <v>1.05</v>
      </c>
      <c r="E37" s="20"/>
      <c r="F37" s="20">
        <f t="shared" si="1"/>
        <v>0</v>
      </c>
      <c r="G37" s="27"/>
    </row>
    <row r="38" ht="21" customHeight="1" spans="1:7">
      <c r="A38" s="23">
        <v>18</v>
      </c>
      <c r="B38" s="28" t="s">
        <v>49</v>
      </c>
      <c r="C38" s="25" t="s">
        <v>11</v>
      </c>
      <c r="D38" s="20">
        <v>1.44</v>
      </c>
      <c r="E38" s="20"/>
      <c r="F38" s="20">
        <f t="shared" si="1"/>
        <v>0</v>
      </c>
      <c r="G38" s="27"/>
    </row>
    <row r="39" ht="21" customHeight="1" spans="1:7">
      <c r="A39" s="23">
        <v>19</v>
      </c>
      <c r="B39" s="28" t="s">
        <v>50</v>
      </c>
      <c r="C39" s="25" t="s">
        <v>22</v>
      </c>
      <c r="D39" s="20">
        <v>42</v>
      </c>
      <c r="E39" s="20"/>
      <c r="F39" s="20">
        <f t="shared" si="1"/>
        <v>0</v>
      </c>
      <c r="G39" s="27" t="s">
        <v>19</v>
      </c>
    </row>
    <row r="40" ht="21" customHeight="1" spans="1:7">
      <c r="A40" s="23">
        <v>20</v>
      </c>
      <c r="B40" s="28" t="s">
        <v>51</v>
      </c>
      <c r="C40" s="25" t="s">
        <v>22</v>
      </c>
      <c r="D40" s="20">
        <v>112</v>
      </c>
      <c r="E40" s="20"/>
      <c r="F40" s="20">
        <f t="shared" si="1"/>
        <v>0</v>
      </c>
      <c r="G40" s="27" t="s">
        <v>19</v>
      </c>
    </row>
    <row r="41" ht="21" customHeight="1" spans="1:7">
      <c r="A41" s="23">
        <v>21</v>
      </c>
      <c r="B41" s="24" t="s">
        <v>52</v>
      </c>
      <c r="C41" s="25" t="s">
        <v>11</v>
      </c>
      <c r="D41" s="20">
        <v>16.8</v>
      </c>
      <c r="E41" s="20"/>
      <c r="F41" s="20">
        <f t="shared" si="1"/>
        <v>0</v>
      </c>
      <c r="G41" s="27" t="s">
        <v>19</v>
      </c>
    </row>
    <row r="42" ht="21" customHeight="1" spans="1:7">
      <c r="A42" s="23">
        <v>22</v>
      </c>
      <c r="B42" s="24" t="s">
        <v>53</v>
      </c>
      <c r="C42" s="25" t="s">
        <v>11</v>
      </c>
      <c r="D42" s="20">
        <v>7.2</v>
      </c>
      <c r="E42" s="20"/>
      <c r="F42" s="20">
        <f t="shared" si="1"/>
        <v>0</v>
      </c>
      <c r="G42" s="27" t="s">
        <v>19</v>
      </c>
    </row>
    <row r="43" ht="21" customHeight="1" spans="1:7">
      <c r="A43" s="23">
        <v>23</v>
      </c>
      <c r="B43" s="28" t="s">
        <v>54</v>
      </c>
      <c r="C43" s="25" t="s">
        <v>11</v>
      </c>
      <c r="D43" s="20">
        <v>1.2</v>
      </c>
      <c r="E43" s="20"/>
      <c r="F43" s="20">
        <f t="shared" si="1"/>
        <v>0</v>
      </c>
      <c r="G43" s="27"/>
    </row>
    <row r="44" ht="21" customHeight="1" spans="1:7">
      <c r="A44" s="23">
        <v>24</v>
      </c>
      <c r="B44" s="28" t="s">
        <v>55</v>
      </c>
      <c r="C44" s="25" t="s">
        <v>11</v>
      </c>
      <c r="D44" s="20">
        <v>4.5</v>
      </c>
      <c r="E44" s="20"/>
      <c r="F44" s="20">
        <f t="shared" si="1"/>
        <v>0</v>
      </c>
      <c r="G44" s="37"/>
    </row>
    <row r="45" ht="21" customHeight="1" spans="1:7">
      <c r="A45" s="23">
        <v>25</v>
      </c>
      <c r="B45" s="28" t="s">
        <v>56</v>
      </c>
      <c r="C45" s="25" t="s">
        <v>11</v>
      </c>
      <c r="D45" s="20">
        <v>2.1</v>
      </c>
      <c r="E45" s="20"/>
      <c r="F45" s="20">
        <f t="shared" si="1"/>
        <v>0</v>
      </c>
      <c r="G45" s="26"/>
    </row>
    <row r="46" ht="21" customHeight="1" spans="1:7">
      <c r="A46" s="23">
        <v>26</v>
      </c>
      <c r="B46" s="28" t="s">
        <v>57</v>
      </c>
      <c r="C46" s="25" t="s">
        <v>11</v>
      </c>
      <c r="D46" s="20">
        <v>8.4</v>
      </c>
      <c r="E46" s="20"/>
      <c r="F46" s="20">
        <f t="shared" si="1"/>
        <v>0</v>
      </c>
      <c r="G46" s="27" t="s">
        <v>19</v>
      </c>
    </row>
    <row r="47" ht="21" customHeight="1" spans="1:7">
      <c r="A47" s="23">
        <v>27</v>
      </c>
      <c r="B47" s="24" t="s">
        <v>58</v>
      </c>
      <c r="C47" s="25" t="s">
        <v>44</v>
      </c>
      <c r="D47" s="20">
        <v>6</v>
      </c>
      <c r="E47" s="20"/>
      <c r="F47" s="20">
        <f t="shared" si="1"/>
        <v>0</v>
      </c>
      <c r="G47" s="27" t="s">
        <v>19</v>
      </c>
    </row>
    <row r="48" ht="21" customHeight="1" spans="1:7">
      <c r="A48" s="23">
        <v>28</v>
      </c>
      <c r="B48" s="28" t="s">
        <v>59</v>
      </c>
      <c r="C48" s="25" t="s">
        <v>11</v>
      </c>
      <c r="D48" s="20">
        <v>2.5</v>
      </c>
      <c r="E48" s="20"/>
      <c r="F48" s="20">
        <f t="shared" si="1"/>
        <v>0</v>
      </c>
      <c r="G48" s="27"/>
    </row>
    <row r="49" ht="21" customHeight="1" spans="1:7">
      <c r="A49" s="23">
        <v>29</v>
      </c>
      <c r="B49" s="28" t="s">
        <v>60</v>
      </c>
      <c r="C49" s="25" t="s">
        <v>11</v>
      </c>
      <c r="D49" s="20">
        <v>2</v>
      </c>
      <c r="E49" s="20"/>
      <c r="F49" s="20">
        <f t="shared" si="1"/>
        <v>0</v>
      </c>
      <c r="G49" s="26"/>
    </row>
    <row r="50" ht="21" customHeight="1" spans="1:7">
      <c r="A50" s="23">
        <v>30</v>
      </c>
      <c r="B50" s="28" t="s">
        <v>61</v>
      </c>
      <c r="C50" s="25" t="s">
        <v>22</v>
      </c>
      <c r="D50" s="20">
        <v>70</v>
      </c>
      <c r="E50" s="20"/>
      <c r="F50" s="20">
        <f t="shared" si="1"/>
        <v>0</v>
      </c>
      <c r="G50" s="27" t="s">
        <v>19</v>
      </c>
    </row>
    <row r="51" ht="21" customHeight="1" spans="1:7">
      <c r="A51" s="29" t="s">
        <v>28</v>
      </c>
      <c r="B51" s="30"/>
      <c r="C51" s="30"/>
      <c r="D51" s="31"/>
      <c r="E51" s="32"/>
      <c r="F51" s="33">
        <f>SUM(F21:F50)</f>
        <v>0</v>
      </c>
      <c r="G51" s="26"/>
    </row>
    <row r="52" ht="21" customHeight="1" spans="1:7">
      <c r="A52" s="16" t="s">
        <v>62</v>
      </c>
      <c r="B52" s="17"/>
      <c r="C52" s="38"/>
      <c r="D52" s="34"/>
      <c r="E52" s="32"/>
      <c r="F52" s="35"/>
      <c r="G52" s="26"/>
    </row>
    <row r="53" ht="21" customHeight="1" spans="1:7">
      <c r="A53" s="23">
        <v>1</v>
      </c>
      <c r="B53" s="38" t="s">
        <v>63</v>
      </c>
      <c r="C53" s="25" t="s">
        <v>11</v>
      </c>
      <c r="D53" s="20">
        <v>5287.437</v>
      </c>
      <c r="E53" s="20"/>
      <c r="F53" s="20">
        <f t="shared" ref="F53:F74" si="2">D53*E53</f>
        <v>0</v>
      </c>
      <c r="G53" s="26"/>
    </row>
    <row r="54" ht="21" customHeight="1" spans="1:7">
      <c r="A54" s="23">
        <v>2</v>
      </c>
      <c r="B54" s="38" t="s">
        <v>14</v>
      </c>
      <c r="C54" s="25" t="s">
        <v>11</v>
      </c>
      <c r="D54" s="20">
        <v>2683.685</v>
      </c>
      <c r="E54" s="20"/>
      <c r="F54" s="20">
        <f t="shared" si="2"/>
        <v>0</v>
      </c>
      <c r="G54" s="26"/>
    </row>
    <row r="55" ht="21" customHeight="1" spans="1:7">
      <c r="A55" s="23">
        <v>3</v>
      </c>
      <c r="B55" s="38" t="s">
        <v>64</v>
      </c>
      <c r="C55" s="25" t="s">
        <v>11</v>
      </c>
      <c r="D55" s="20">
        <v>9202.972</v>
      </c>
      <c r="E55" s="20"/>
      <c r="F55" s="20">
        <f t="shared" si="2"/>
        <v>0</v>
      </c>
      <c r="G55" s="26"/>
    </row>
    <row r="56" ht="21" customHeight="1" spans="1:7">
      <c r="A56" s="23">
        <v>4</v>
      </c>
      <c r="B56" s="38" t="s">
        <v>65</v>
      </c>
      <c r="C56" s="25" t="s">
        <v>11</v>
      </c>
      <c r="D56" s="20">
        <v>3688.185</v>
      </c>
      <c r="E56" s="20"/>
      <c r="F56" s="20">
        <f t="shared" si="2"/>
        <v>0</v>
      </c>
      <c r="G56" s="26"/>
    </row>
    <row r="57" ht="21" customHeight="1" spans="1:7">
      <c r="A57" s="23">
        <v>5</v>
      </c>
      <c r="B57" s="38" t="s">
        <v>66</v>
      </c>
      <c r="C57" s="25" t="s">
        <v>24</v>
      </c>
      <c r="D57" s="20">
        <v>36003</v>
      </c>
      <c r="E57" s="20"/>
      <c r="F57" s="20">
        <f t="shared" si="2"/>
        <v>0</v>
      </c>
      <c r="G57" s="26"/>
    </row>
    <row r="58" ht="21" customHeight="1" spans="1:7">
      <c r="A58" s="23">
        <v>6</v>
      </c>
      <c r="B58" s="38" t="s">
        <v>67</v>
      </c>
      <c r="C58" s="25" t="s">
        <v>24</v>
      </c>
      <c r="D58" s="20">
        <v>34742.2</v>
      </c>
      <c r="E58" s="20"/>
      <c r="F58" s="20">
        <f t="shared" si="2"/>
        <v>0</v>
      </c>
      <c r="G58" s="26"/>
    </row>
    <row r="59" ht="21" customHeight="1" spans="1:7">
      <c r="A59" s="23">
        <v>7</v>
      </c>
      <c r="B59" s="38" t="s">
        <v>68</v>
      </c>
      <c r="C59" s="25" t="s">
        <v>24</v>
      </c>
      <c r="D59" s="20">
        <v>30487</v>
      </c>
      <c r="E59" s="20"/>
      <c r="F59" s="20">
        <f t="shared" si="2"/>
        <v>0</v>
      </c>
      <c r="G59" s="26"/>
    </row>
    <row r="60" ht="21" customHeight="1" spans="1:7">
      <c r="A60" s="23">
        <v>8</v>
      </c>
      <c r="B60" s="38" t="s">
        <v>69</v>
      </c>
      <c r="C60" s="25" t="s">
        <v>22</v>
      </c>
      <c r="D60" s="20">
        <v>757.378</v>
      </c>
      <c r="E60" s="20"/>
      <c r="F60" s="20">
        <f t="shared" si="2"/>
        <v>0</v>
      </c>
      <c r="G60" s="27" t="s">
        <v>19</v>
      </c>
    </row>
    <row r="61" ht="21" customHeight="1" spans="1:7">
      <c r="A61" s="23">
        <v>9</v>
      </c>
      <c r="B61" s="38" t="s">
        <v>70</v>
      </c>
      <c r="C61" s="25" t="s">
        <v>11</v>
      </c>
      <c r="D61" s="20">
        <v>11.508</v>
      </c>
      <c r="E61" s="20"/>
      <c r="F61" s="20">
        <f t="shared" si="2"/>
        <v>0</v>
      </c>
      <c r="G61" s="27" t="s">
        <v>19</v>
      </c>
    </row>
    <row r="62" ht="21" customHeight="1" spans="1:7">
      <c r="A62" s="23">
        <v>10</v>
      </c>
      <c r="B62" s="38" t="s">
        <v>42</v>
      </c>
      <c r="C62" s="25" t="s">
        <v>24</v>
      </c>
      <c r="D62" s="20">
        <v>2586.68</v>
      </c>
      <c r="E62" s="20"/>
      <c r="F62" s="20">
        <f t="shared" si="2"/>
        <v>0</v>
      </c>
      <c r="G62" s="27" t="s">
        <v>19</v>
      </c>
    </row>
    <row r="63" ht="21" customHeight="1" spans="1:7">
      <c r="A63" s="23">
        <v>11</v>
      </c>
      <c r="B63" s="38" t="s">
        <v>37</v>
      </c>
      <c r="C63" s="25" t="s">
        <v>38</v>
      </c>
      <c r="D63" s="20">
        <v>13</v>
      </c>
      <c r="E63" s="20"/>
      <c r="F63" s="20">
        <f t="shared" si="2"/>
        <v>0</v>
      </c>
      <c r="G63" s="27" t="s">
        <v>19</v>
      </c>
    </row>
    <row r="64" ht="21" customHeight="1" spans="1:7">
      <c r="A64" s="23">
        <v>12</v>
      </c>
      <c r="B64" s="38" t="s">
        <v>71</v>
      </c>
      <c r="C64" s="25" t="s">
        <v>38</v>
      </c>
      <c r="D64" s="20">
        <v>94</v>
      </c>
      <c r="E64" s="20"/>
      <c r="F64" s="20">
        <f t="shared" si="2"/>
        <v>0</v>
      </c>
      <c r="G64" s="27" t="s">
        <v>19</v>
      </c>
    </row>
    <row r="65" ht="21" customHeight="1" spans="1:7">
      <c r="A65" s="23">
        <v>13</v>
      </c>
      <c r="B65" s="38" t="s">
        <v>72</v>
      </c>
      <c r="C65" s="25" t="s">
        <v>11</v>
      </c>
      <c r="D65" s="20">
        <v>13.13</v>
      </c>
      <c r="E65" s="20"/>
      <c r="F65" s="20">
        <f t="shared" si="2"/>
        <v>0</v>
      </c>
      <c r="G65" s="27" t="s">
        <v>19</v>
      </c>
    </row>
    <row r="66" ht="21" customHeight="1" spans="1:7">
      <c r="A66" s="23">
        <v>14</v>
      </c>
      <c r="B66" s="38" t="s">
        <v>73</v>
      </c>
      <c r="C66" s="25" t="s">
        <v>24</v>
      </c>
      <c r="D66" s="20">
        <v>4327.05</v>
      </c>
      <c r="E66" s="20"/>
      <c r="F66" s="20">
        <f t="shared" si="2"/>
        <v>0</v>
      </c>
      <c r="G66" s="27" t="s">
        <v>19</v>
      </c>
    </row>
    <row r="67" ht="21" customHeight="1" spans="1:7">
      <c r="A67" s="23">
        <v>15</v>
      </c>
      <c r="B67" s="38" t="s">
        <v>74</v>
      </c>
      <c r="C67" s="25" t="s">
        <v>11</v>
      </c>
      <c r="D67" s="20">
        <v>584</v>
      </c>
      <c r="E67" s="20"/>
      <c r="F67" s="20">
        <f t="shared" si="2"/>
        <v>0</v>
      </c>
      <c r="G67" s="27" t="s">
        <v>19</v>
      </c>
    </row>
    <row r="68" ht="21" customHeight="1" spans="1:7">
      <c r="A68" s="23">
        <v>16</v>
      </c>
      <c r="B68" s="38" t="s">
        <v>75</v>
      </c>
      <c r="C68" s="25" t="s">
        <v>11</v>
      </c>
      <c r="D68" s="20">
        <v>1280</v>
      </c>
      <c r="E68" s="20"/>
      <c r="F68" s="20">
        <f t="shared" si="2"/>
        <v>0</v>
      </c>
      <c r="G68" s="27" t="s">
        <v>19</v>
      </c>
    </row>
    <row r="69" ht="21" customHeight="1" spans="1:7">
      <c r="A69" s="23">
        <v>17</v>
      </c>
      <c r="B69" s="38" t="s">
        <v>76</v>
      </c>
      <c r="C69" s="25" t="s">
        <v>22</v>
      </c>
      <c r="D69" s="20">
        <v>960</v>
      </c>
      <c r="E69" s="20"/>
      <c r="F69" s="20">
        <f t="shared" si="2"/>
        <v>0</v>
      </c>
      <c r="G69" s="27" t="s">
        <v>19</v>
      </c>
    </row>
    <row r="70" ht="21" customHeight="1" spans="1:7">
      <c r="A70" s="23">
        <v>18</v>
      </c>
      <c r="B70" s="38" t="s">
        <v>25</v>
      </c>
      <c r="C70" s="25" t="s">
        <v>24</v>
      </c>
      <c r="D70" s="20">
        <v>1280</v>
      </c>
      <c r="E70" s="20"/>
      <c r="F70" s="20">
        <f t="shared" si="2"/>
        <v>0</v>
      </c>
      <c r="G70" s="27" t="s">
        <v>19</v>
      </c>
    </row>
    <row r="71" ht="21" customHeight="1" spans="1:7">
      <c r="A71" s="23">
        <v>19</v>
      </c>
      <c r="B71" s="38" t="s">
        <v>26</v>
      </c>
      <c r="C71" s="25" t="s">
        <v>11</v>
      </c>
      <c r="D71" s="20">
        <v>16</v>
      </c>
      <c r="E71" s="20"/>
      <c r="F71" s="20">
        <f t="shared" si="2"/>
        <v>0</v>
      </c>
      <c r="G71" s="27" t="s">
        <v>19</v>
      </c>
    </row>
    <row r="72" ht="21" customHeight="1" spans="1:7">
      <c r="A72" s="23">
        <v>20</v>
      </c>
      <c r="B72" s="38" t="s">
        <v>77</v>
      </c>
      <c r="C72" s="25" t="s">
        <v>11</v>
      </c>
      <c r="D72" s="20">
        <v>630.4</v>
      </c>
      <c r="E72" s="20"/>
      <c r="F72" s="20">
        <f t="shared" si="2"/>
        <v>0</v>
      </c>
      <c r="G72" s="27" t="s">
        <v>19</v>
      </c>
    </row>
    <row r="73" ht="21" customHeight="1" spans="1:7">
      <c r="A73" s="23">
        <v>21</v>
      </c>
      <c r="B73" s="38" t="s">
        <v>78</v>
      </c>
      <c r="C73" s="25" t="s">
        <v>24</v>
      </c>
      <c r="D73" s="20">
        <v>63.04</v>
      </c>
      <c r="E73" s="20"/>
      <c r="F73" s="20">
        <f t="shared" si="2"/>
        <v>0</v>
      </c>
      <c r="G73" s="27" t="s">
        <v>19</v>
      </c>
    </row>
    <row r="74" ht="21" customHeight="1" spans="1:7">
      <c r="A74" s="23">
        <v>22</v>
      </c>
      <c r="B74" s="38" t="s">
        <v>79</v>
      </c>
      <c r="C74" s="25" t="s">
        <v>11</v>
      </c>
      <c r="D74" s="20">
        <v>2.02</v>
      </c>
      <c r="E74" s="20"/>
      <c r="F74" s="20">
        <f t="shared" si="2"/>
        <v>0</v>
      </c>
      <c r="G74" s="27" t="s">
        <v>19</v>
      </c>
    </row>
    <row r="75" ht="21" customHeight="1" spans="1:7">
      <c r="A75" s="29" t="s">
        <v>28</v>
      </c>
      <c r="B75" s="30"/>
      <c r="C75" s="30"/>
      <c r="D75" s="31"/>
      <c r="E75" s="32"/>
      <c r="F75" s="33">
        <f>SUM(F53:F74)</f>
        <v>0</v>
      </c>
      <c r="G75" s="26"/>
    </row>
    <row r="76" ht="21" customHeight="1" spans="1:7">
      <c r="A76" s="39" t="s">
        <v>80</v>
      </c>
      <c r="B76" s="40"/>
      <c r="C76" s="40"/>
      <c r="D76" s="40"/>
      <c r="E76" s="41"/>
      <c r="F76" s="33">
        <f>F75+F51+F19</f>
        <v>0</v>
      </c>
      <c r="G76" s="26"/>
    </row>
    <row r="77" ht="21" customHeight="1" spans="1:7">
      <c r="A77" s="42" t="s">
        <v>81</v>
      </c>
      <c r="B77" s="43"/>
      <c r="C77" s="43"/>
      <c r="D77" s="43"/>
      <c r="E77" s="44"/>
      <c r="F77" s="33">
        <f>F76*0.03</f>
        <v>0</v>
      </c>
      <c r="G77" s="26"/>
    </row>
    <row r="78" ht="21" customHeight="1" spans="1:7">
      <c r="A78" s="45" t="s">
        <v>82</v>
      </c>
      <c r="B78" s="46"/>
      <c r="C78" s="46"/>
      <c r="D78" s="47"/>
      <c r="E78" s="47"/>
      <c r="F78" s="48">
        <f>F76+F77</f>
        <v>0</v>
      </c>
      <c r="G78" s="26"/>
    </row>
    <row r="79" spans="1:7">
      <c r="E79" s="49"/>
    </row>
    <row r="80" spans="1:7">
      <c r="E80" s="49"/>
    </row>
    <row r="81" spans="5:5">
      <c r="E81" s="49"/>
    </row>
    <row r="82" spans="5:5">
      <c r="E82" s="49"/>
    </row>
    <row r="83" spans="5:5">
      <c r="E83" s="49"/>
    </row>
    <row r="84" spans="5:5">
      <c r="E84" s="49"/>
    </row>
    <row r="85" spans="5:5">
      <c r="E85" s="49"/>
    </row>
    <row r="86" spans="5:5">
      <c r="E86" s="49"/>
    </row>
    <row r="87" spans="5:5">
      <c r="E87" s="49"/>
    </row>
    <row r="88" spans="5:5">
      <c r="E88" s="49"/>
    </row>
    <row r="89" spans="5:5">
      <c r="E89" s="49"/>
    </row>
    <row r="90" spans="5:5">
      <c r="E90" s="49"/>
    </row>
    <row r="91" spans="5:5">
      <c r="E91" s="49"/>
    </row>
    <row r="92" spans="5:5">
      <c r="E92" s="49"/>
    </row>
    <row r="93" spans="5:5">
      <c r="E93" s="49"/>
    </row>
    <row r="94" spans="5:5">
      <c r="E94" s="49"/>
    </row>
    <row r="95" spans="5:5">
      <c r="E95" s="49"/>
    </row>
    <row r="96" spans="5:5">
      <c r="E96" s="49"/>
    </row>
    <row r="97" spans="5:5">
      <c r="E97" s="49"/>
    </row>
    <row r="98" spans="5:5">
      <c r="E98" s="49"/>
    </row>
    <row r="99" spans="5:5">
      <c r="E99" s="49"/>
    </row>
    <row r="100" spans="5:5">
      <c r="E100" s="49"/>
    </row>
    <row r="101" spans="5:5">
      <c r="E101" s="49"/>
    </row>
    <row r="102" spans="5:5">
      <c r="E102" s="49"/>
    </row>
    <row r="103" spans="5:5">
      <c r="E103" s="49"/>
    </row>
    <row r="104" spans="5:5">
      <c r="E104" s="49"/>
    </row>
    <row r="105" spans="5:5">
      <c r="E105" s="49"/>
    </row>
    <row r="106" spans="5:5">
      <c r="E106" s="49"/>
    </row>
    <row r="107" spans="5:5">
      <c r="E107" s="49"/>
    </row>
    <row r="108" spans="5:5">
      <c r="E108" s="49"/>
    </row>
    <row r="109" spans="5:5">
      <c r="E109" s="49"/>
    </row>
    <row r="110" spans="5:5">
      <c r="E110" s="49"/>
    </row>
    <row r="111" spans="5:5">
      <c r="E111" s="49"/>
    </row>
    <row r="112" spans="5:5">
      <c r="E112" s="49"/>
    </row>
    <row r="113" spans="5:5">
      <c r="E113" s="49"/>
    </row>
    <row r="114" spans="5:5">
      <c r="E114" s="49"/>
    </row>
    <row r="115" spans="5:5">
      <c r="E115" s="49"/>
    </row>
    <row r="116" spans="5:5">
      <c r="E116" s="49"/>
    </row>
    <row r="117" spans="5:5">
      <c r="E117" s="49"/>
    </row>
    <row r="118" spans="5:5">
      <c r="E118" s="49"/>
    </row>
    <row r="119" spans="5:5">
      <c r="E119" s="49"/>
    </row>
    <row r="120" spans="5:5">
      <c r="E120" s="49"/>
    </row>
    <row r="121" spans="5:5">
      <c r="E121" s="49"/>
    </row>
    <row r="122" spans="5:5">
      <c r="E122" s="49"/>
    </row>
    <row r="123" spans="5:5">
      <c r="E123" s="49"/>
    </row>
    <row r="124" spans="5:5">
      <c r="E124" s="49"/>
    </row>
    <row r="125" spans="5:5">
      <c r="E125" s="49"/>
    </row>
    <row r="126" spans="5:5">
      <c r="E126" s="49"/>
    </row>
    <row r="127" spans="5:5">
      <c r="E127" s="49"/>
    </row>
    <row r="128" spans="5:5">
      <c r="E128" s="49"/>
    </row>
    <row r="129" spans="5:5">
      <c r="E129" s="49"/>
    </row>
    <row r="130" spans="5:5">
      <c r="E130" s="49"/>
    </row>
    <row r="131" spans="5:5">
      <c r="E131" s="49"/>
    </row>
    <row r="132" spans="5:5">
      <c r="E132" s="49"/>
    </row>
    <row r="133" spans="5:5">
      <c r="E133" s="49"/>
    </row>
    <row r="134" spans="5:5">
      <c r="E134" s="50"/>
    </row>
  </sheetData>
  <autoFilter xmlns:etc="http://www.wps.cn/officeDocument/2017/etCustomData" ref="A1:G78" etc:filterBottomFollowUsedRange="0">
    <extLst/>
  </autoFilter>
  <mergeCells count="8">
    <mergeCell ref="A1:F1"/>
    <mergeCell ref="A2:G2"/>
    <mergeCell ref="A4:B4"/>
    <mergeCell ref="A20:B20"/>
    <mergeCell ref="A52:C52"/>
    <mergeCell ref="A76:E76"/>
    <mergeCell ref="A77:E77"/>
    <mergeCell ref="A78:E78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豪</cp:lastModifiedBy>
  <dcterms:created xsi:type="dcterms:W3CDTF">2025-11-07T16:26:00Z</dcterms:created>
  <dcterms:modified xsi:type="dcterms:W3CDTF">2026-01-12T07:55:53Z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2025-12-04T11:30:23Z</vt:filetime>
  </property>
  <property fmtid="{D5CDD505-2E9C-101B-9397-08002B2CF9AE}" pid="4" name="ICV">
    <vt:lpwstr>6CEE69F222EB4ED28894A0103E684DAB_13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