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工程量1" sheetId="21" r:id="rId1"/>
  </sheets>
  <definedNames>
    <definedName name="_xlnm._FilterDatabase" localSheetId="0" hidden="1">工程量1!$A$1:$G$87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<sst xmlns="http://schemas.openxmlformats.org/spreadsheetml/2006/main" count="215" uniqueCount="89">
  <si>
    <t>附件：工程量清单报价表</t>
  </si>
  <si>
    <t>兴隆乡</t>
  </si>
  <si>
    <t>序号</t>
  </si>
  <si>
    <t>项目</t>
  </si>
  <si>
    <t>单位</t>
  </si>
  <si>
    <t>暂定数量</t>
  </si>
  <si>
    <t>固定不含税综合单价（元）</t>
  </si>
  <si>
    <t>不含税小计（元）</t>
  </si>
  <si>
    <t>备注</t>
  </si>
  <si>
    <t>一、田块整治工程</t>
  </si>
  <si>
    <t>表土剥离</t>
  </si>
  <si>
    <t>m3</t>
  </si>
  <si>
    <t>土方回填</t>
  </si>
  <si>
    <t>挖掘机挖土方</t>
  </si>
  <si>
    <t>石方机械开挖</t>
  </si>
  <si>
    <t>开挖石方外运</t>
  </si>
  <si>
    <t>土方开挖</t>
  </si>
  <si>
    <t>机械修筑土坎</t>
  </si>
  <si>
    <t>浆砌毛石基础</t>
  </si>
  <si>
    <t>浆砌块石墙身</t>
  </si>
  <si>
    <t>含辅材</t>
  </si>
  <si>
    <t>dn50mm pvc管安装</t>
  </si>
  <si>
    <t>m</t>
  </si>
  <si>
    <t>变形缩缝</t>
  </si>
  <si>
    <t>m2</t>
  </si>
  <si>
    <t>砂浆勾缝</t>
  </si>
  <si>
    <t>排水滤囊</t>
  </si>
  <si>
    <t>土地翻耕</t>
  </si>
  <si>
    <t>合计</t>
  </si>
  <si>
    <t>二、灌溉与排水工程</t>
  </si>
  <si>
    <t>沟槽土方人工开挖</t>
  </si>
  <si>
    <t>沟槽石方人工开挖</t>
  </si>
  <si>
    <t>沟渠土石方回填</t>
  </si>
  <si>
    <t>C20砼明渠</t>
  </si>
  <si>
    <t>沟渠碎石垫层</t>
  </si>
  <si>
    <t>沟渠伸缩缝</t>
  </si>
  <si>
    <t>普通钢模板制作安装</t>
  </si>
  <si>
    <t>100mmPVC排水管管</t>
  </si>
  <si>
    <t>单体工程标志牌</t>
  </si>
  <si>
    <t>块</t>
  </si>
  <si>
    <t>C20现浇砼支墩</t>
  </si>
  <si>
    <t>C20现浇砼镇墩</t>
  </si>
  <si>
    <t>DN100无缝钢管（壁厚6mm）</t>
  </si>
  <si>
    <t>基坑土方机械开挖</t>
  </si>
  <si>
    <t>基坑石方机械开挖</t>
  </si>
  <si>
    <t>C15混凝土垫层</t>
  </si>
  <si>
    <t>C25混凝土池壁基础</t>
  </si>
  <si>
    <t>15cm厚C25砼底板</t>
  </si>
  <si>
    <t>C25钢筋砼盖板</t>
  </si>
  <si>
    <t>盖板钢筋制安</t>
  </si>
  <si>
    <t>t</t>
  </si>
  <si>
    <t>脚手架</t>
  </si>
  <si>
    <t>M7.5浆砌块石挡土墙</t>
  </si>
  <si>
    <t>2cm厚M10砂浆抹立面</t>
  </si>
  <si>
    <t>2cm厚M10砂浆抹平面</t>
  </si>
  <si>
    <t>15cm厚C20砼底板</t>
  </si>
  <si>
    <t>C20现浇砼井壁</t>
  </si>
  <si>
    <t>C20砼预制盖板</t>
  </si>
  <si>
    <t>护坦大块石</t>
  </si>
  <si>
    <t>C20沉砂池混凝土(2×2×2m)</t>
  </si>
  <si>
    <t>C20坝体混凝土</t>
  </si>
  <si>
    <t>C30溢流面混凝土(30cm)</t>
  </si>
  <si>
    <t>DN90PE管（1.6MPa）</t>
  </si>
  <si>
    <t>C15现浇砼基座</t>
  </si>
  <si>
    <t>C15现浇砼支柱</t>
  </si>
  <si>
    <t>DN20PVC管</t>
  </si>
  <si>
    <t>DN200PVC管</t>
  </si>
  <si>
    <t>干砌石沟底20cm</t>
  </si>
  <si>
    <t>M10浆砌石挡墙</t>
  </si>
  <si>
    <t>75mmPVC排水管管</t>
  </si>
  <si>
    <t>三、田间道路工程</t>
  </si>
  <si>
    <t>土方机械开挖</t>
  </si>
  <si>
    <t>土石回填</t>
  </si>
  <si>
    <t>路基整平夯实</t>
  </si>
  <si>
    <t>毛石垫层（20cm）</t>
  </si>
  <si>
    <t>碎石基层（10cm）</t>
  </si>
  <si>
    <t>C25混凝土路面（15cm）</t>
  </si>
  <si>
    <t>缩 缝</t>
  </si>
  <si>
    <t>新建交通标识标牌基础</t>
  </si>
  <si>
    <t>里程桩号牌</t>
  </si>
  <si>
    <t>7.5M浆砌石挡墙</t>
  </si>
  <si>
    <t>泥结碎石路面（15cm）</t>
  </si>
  <si>
    <t>土方回填(沟-夯填)</t>
  </si>
  <si>
    <t>M10浆砌片石基础</t>
  </si>
  <si>
    <t>M10浆砌片石挡墙</t>
  </si>
  <si>
    <t>DN50pvc管</t>
  </si>
  <si>
    <t>不含税总价（元）</t>
  </si>
  <si>
    <r>
      <t>增值税</t>
    </r>
    <r>
      <rPr>
        <b/>
        <u/>
        <sz val="12"/>
        <color rgb="FF000000"/>
        <rFont val="宋体"/>
        <charset val="134"/>
      </rPr>
      <t xml:space="preserve">    </t>
    </r>
    <r>
      <rPr>
        <b/>
        <sz val="12"/>
        <color rgb="FF000000"/>
        <rFont val="宋体"/>
        <charset val="134"/>
      </rPr>
      <t>%</t>
    </r>
  </si>
  <si>
    <t>含税总计（元）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</si>
</sst>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rgb="FF000000"/>
      <name val="Arial"/>
      <charset val="204"/>
    </font>
    <font>
      <sz val="12"/>
      <color indexed="8"/>
      <name val="黑体"/>
      <charset val="134"/>
    </font>
    <font>
      <sz val="16"/>
      <color indexed="8"/>
      <name val="黑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204"/>
    </font>
    <font>
      <sz val="12"/>
      <name val="SimSun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204"/>
    </font>
    <font>
      <sz val="12"/>
      <color rgb="FF000000"/>
      <name val="Arial"/>
      <charset val="204"/>
    </font>
    <font>
      <b/>
      <sz val="12"/>
      <color rgb="FF000000"/>
      <name val="宋体"/>
      <charset val="134"/>
    </font>
    <font>
      <b/>
      <sz val="12"/>
      <color indexed="8"/>
      <name val="Arial"/>
      <charset val="0"/>
    </font>
    <font>
      <sz val="12"/>
      <color indexed="8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73">
    <xf numFmtId="0" fontId="0" fillId="0" borderId="0" xfId="0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left" vertical="center" wrapText="1" shrinkToFit="1"/>
    </xf>
    <xf numFmtId="0" fontId="3" fillId="0" borderId="10" xfId="0" applyNumberFormat="1" applyFont="1" applyFill="1" applyBorder="1" applyAlignment="1">
      <alignment horizontal="left" vertical="center" wrapText="1" shrinkToFit="1"/>
    </xf>
    <xf numFmtId="0" fontId="1" fillId="0" borderId="10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 wrapText="1" shrinkToFit="1"/>
    </xf>
    <xf numFmtId="0" fontId="3" fillId="0" borderId="14" xfId="0" applyNumberFormat="1" applyFont="1" applyFill="1" applyBorder="1" applyAlignment="1">
      <alignment horizontal="left" vertical="center" wrapText="1" shrinkToFit="1"/>
    </xf>
    <xf numFmtId="0" fontId="3" fillId="0" borderId="14" xfId="0" applyNumberFormat="1" applyFont="1" applyFill="1" applyBorder="1" applyAlignment="1">
      <alignment horizontal="center" vertical="center" wrapText="1" shrinkToFit="1"/>
    </xf>
    <xf numFmtId="176" fontId="3" fillId="0" borderId="15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3" fillId="0" borderId="1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3" xfId="0" applyNumberFormat="1" applyFont="1" applyFill="1" applyBorder="1" applyAlignment="1">
      <alignment horizontal="left" vertical="center" wrapText="1" shrinkToFit="1"/>
    </xf>
    <xf numFmtId="0" fontId="6" fillId="0" borderId="3" xfId="0" applyNumberFormat="1" applyFont="1" applyFill="1" applyBorder="1" applyAlignment="1">
      <alignment horizontal="center" vertical="center" wrapText="1" shrinkToFit="1"/>
    </xf>
    <xf numFmtId="0" fontId="6" fillId="0" borderId="4" xfId="0" applyNumberFormat="1" applyFont="1" applyFill="1" applyBorder="1" applyAlignment="1">
      <alignment horizontal="center" vertical="center" wrapText="1" shrinkToFit="1"/>
    </xf>
    <xf numFmtId="176" fontId="6" fillId="0" borderId="10" xfId="0" applyNumberFormat="1" applyFont="1" applyFill="1" applyBorder="1" applyAlignment="1">
      <alignment horizontal="center" vertical="center"/>
    </xf>
    <xf numFmtId="0" fontId="3" fillId="0" borderId="16" xfId="0" applyNumberFormat="1" applyFont="1" applyFill="1" applyBorder="1" applyAlignment="1">
      <alignment horizontal="left" vertical="center" wrapText="1" shrinkToFit="1"/>
    </xf>
    <xf numFmtId="0" fontId="3" fillId="0" borderId="17" xfId="0" applyNumberFormat="1" applyFont="1" applyFill="1" applyBorder="1" applyAlignment="1">
      <alignment horizontal="left" vertical="center" wrapText="1" shrinkToFit="1"/>
    </xf>
    <xf numFmtId="0" fontId="3" fillId="0" borderId="18" xfId="0" applyNumberFormat="1" applyFont="1" applyFill="1" applyBorder="1" applyAlignment="1">
      <alignment horizontal="center" vertical="center" wrapText="1" shrinkToFit="1"/>
    </xf>
    <xf numFmtId="176" fontId="3" fillId="0" borderId="19" xfId="0" applyNumberFormat="1" applyFont="1" applyFill="1" applyBorder="1" applyAlignment="1">
      <alignment horizontal="center" vertical="center"/>
    </xf>
    <xf numFmtId="176" fontId="4" fillId="0" borderId="2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3" fillId="0" borderId="11" xfId="0" applyNumberFormat="1" applyFont="1" applyFill="1" applyBorder="1" applyAlignment="1">
      <alignment horizontal="center" vertical="center" wrapText="1" shrinkToFit="1"/>
    </xf>
    <xf numFmtId="176" fontId="3" fillId="0" borderId="1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 wrapText="1"/>
    </xf>
    <xf numFmtId="0" fontId="6" fillId="0" borderId="9" xfId="0" applyNumberFormat="1" applyFont="1" applyFill="1" applyBorder="1" applyAlignment="1">
      <alignment vertical="center" wrapText="1" shrinkToFit="1"/>
    </xf>
    <xf numFmtId="0" fontId="6" fillId="0" borderId="10" xfId="0" applyNumberFormat="1" applyFont="1" applyFill="1" applyBorder="1" applyAlignment="1">
      <alignment horizontal="left" vertical="center" wrapText="1" shrinkToFit="1"/>
    </xf>
    <xf numFmtId="0" fontId="6" fillId="0" borderId="10" xfId="0" applyNumberFormat="1" applyFont="1" applyFill="1" applyBorder="1" applyAlignment="1">
      <alignment vertical="center" wrapText="1" shrinkToFit="1"/>
    </xf>
    <xf numFmtId="176" fontId="6" fillId="0" borderId="10" xfId="0" applyNumberFormat="1" applyFont="1" applyFill="1" applyBorder="1" applyAlignment="1">
      <alignment horizontal="center" vertical="center" wrapText="1" shrinkToFit="1"/>
    </xf>
    <xf numFmtId="0" fontId="3" fillId="0" borderId="11" xfId="0" applyNumberFormat="1" applyFont="1" applyFill="1" applyBorder="1" applyAlignment="1">
      <alignment horizontal="left" vertical="center" wrapText="1" shrinkToFit="1"/>
    </xf>
    <xf numFmtId="0" fontId="7" fillId="0" borderId="22" xfId="0" applyNumberFormat="1" applyFont="1" applyFill="1" applyBorder="1" applyAlignment="1">
      <alignment horizontal="left" vertical="top" wrapText="1"/>
    </xf>
    <xf numFmtId="176" fontId="3" fillId="0" borderId="14" xfId="0" applyNumberFormat="1" applyFont="1" applyFill="1" applyBorder="1" applyAlignment="1">
      <alignment horizontal="right" vertical="center"/>
    </xf>
    <xf numFmtId="0" fontId="8" fillId="0" borderId="22" xfId="0" applyNumberFormat="1" applyFont="1" applyFill="1" applyBorder="1" applyAlignment="1">
      <alignment horizontal="left" vertical="top" wrapText="1"/>
    </xf>
    <xf numFmtId="0" fontId="6" fillId="0" borderId="9" xfId="0" applyNumberFormat="1" applyFont="1" applyFill="1" applyBorder="1" applyAlignment="1">
      <alignment horizontal="right" vertical="center" wrapText="1" shrinkToFit="1"/>
    </xf>
    <xf numFmtId="0" fontId="6" fillId="0" borderId="10" xfId="0" applyNumberFormat="1" applyFont="1" applyFill="1" applyBorder="1" applyAlignment="1">
      <alignment horizontal="right" vertical="center" wrapText="1" shrinkToFit="1"/>
    </xf>
    <xf numFmtId="176" fontId="6" fillId="0" borderId="1" xfId="0" applyNumberFormat="1" applyFont="1" applyFill="1" applyBorder="1" applyAlignment="1">
      <alignment horizontal="right" vertical="center" wrapText="1" shrinkToFit="1"/>
    </xf>
    <xf numFmtId="0" fontId="9" fillId="0" borderId="23" xfId="0" applyNumberFormat="1" applyFont="1" applyFill="1" applyBorder="1" applyAlignment="1">
      <alignment horizontal="right" vertical="center" wrapText="1" shrinkToFit="1"/>
    </xf>
    <xf numFmtId="0" fontId="6" fillId="0" borderId="24" xfId="0" applyNumberFormat="1" applyFont="1" applyFill="1" applyBorder="1" applyAlignment="1">
      <alignment horizontal="left" vertical="center" wrapText="1" shrinkToFit="1"/>
    </xf>
    <xf numFmtId="0" fontId="6" fillId="0" borderId="24" xfId="0" applyNumberFormat="1" applyFont="1" applyFill="1" applyBorder="1" applyAlignment="1">
      <alignment horizontal="right" vertical="center" wrapText="1" shrinkToFit="1"/>
    </xf>
    <xf numFmtId="176" fontId="6" fillId="0" borderId="21" xfId="0" applyNumberFormat="1" applyFont="1" applyFill="1" applyBorder="1" applyAlignment="1">
      <alignment horizontal="right" vertical="center" wrapText="1" shrinkToFit="1"/>
    </xf>
    <xf numFmtId="0" fontId="9" fillId="0" borderId="1" xfId="0" applyNumberFormat="1" applyFont="1" applyFill="1" applyBorder="1" applyAlignment="1">
      <alignment horizontal="right" vertical="center"/>
    </xf>
    <xf numFmtId="0" fontId="10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right" vertical="center"/>
    </xf>
    <xf numFmtId="176" fontId="10" fillId="0" borderId="1" xfId="0" applyNumberFormat="1" applyFont="1" applyFill="1" applyBorder="1" applyAlignment="1">
      <alignment horizontal="right" vertical="center"/>
    </xf>
    <xf numFmtId="176" fontId="11" fillId="0" borderId="10" xfId="0" applyNumberFormat="1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 wrapText="1"/>
    </xf>
    <xf numFmtId="176" fontId="0" fillId="0" borderId="20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3"/>
  <sheetViews>
    <sheetView tabSelected="1" zoomScale="70" zoomScaleNormal="70" topLeftCell="A72" workbookViewId="0">
      <selection activeCell="H87" sqref="H87"/>
    </sheetView>
  </sheetViews>
  <sheetFormatPr defaultColWidth="8.8" defaultRowHeight="13.8" outlineLevelCol="6"/>
  <cols>
    <col min="1" max="1" width="8.8" style="1"/>
    <col min="2" max="2" width="32.05" style="1" customWidth="1"/>
    <col min="3" max="3" width="10.2916666666667" style="1" customWidth="1"/>
    <col min="4" max="4" width="10.2916666666667" style="2" customWidth="1"/>
    <col min="5" max="5" width="11.8833333333333" style="3" customWidth="1"/>
    <col min="6" max="6" width="16" style="2" customWidth="1"/>
    <col min="7" max="7" width="10.2916666666667" style="2" customWidth="1"/>
    <col min="8" max="8" width="11.6"/>
    <col min="9" max="9" width="12.625"/>
    <col min="10" max="10" width="11.6"/>
  </cols>
  <sheetData>
    <row r="1" ht="27" customHeight="1" spans="1:7">
      <c r="A1" s="4" t="s">
        <v>0</v>
      </c>
      <c r="B1" s="4"/>
      <c r="C1" s="4"/>
      <c r="D1" s="5"/>
      <c r="E1" s="6"/>
      <c r="F1" s="5"/>
    </row>
    <row r="2" ht="21" customHeight="1" spans="1:7">
      <c r="A2" s="7" t="s">
        <v>1</v>
      </c>
      <c r="B2" s="8"/>
      <c r="C2" s="9"/>
      <c r="D2" s="9"/>
      <c r="E2" s="10"/>
      <c r="F2" s="9"/>
      <c r="G2" s="11"/>
    </row>
    <row r="3" ht="50" customHeight="1" spans="1:7">
      <c r="A3" s="12" t="s">
        <v>2</v>
      </c>
      <c r="B3" s="13" t="s">
        <v>3</v>
      </c>
      <c r="C3" s="12" t="s">
        <v>4</v>
      </c>
      <c r="D3" s="14" t="s">
        <v>5</v>
      </c>
      <c r="E3" s="15" t="s">
        <v>6</v>
      </c>
      <c r="F3" s="16" t="s">
        <v>7</v>
      </c>
      <c r="G3" s="17" t="s">
        <v>8</v>
      </c>
    </row>
    <row r="4" ht="21" customHeight="1" spans="1:7">
      <c r="A4" s="18" t="s">
        <v>9</v>
      </c>
      <c r="B4" s="19"/>
      <c r="C4" s="20"/>
      <c r="D4" s="21"/>
      <c r="E4" s="22"/>
      <c r="F4" s="23"/>
      <c r="G4" s="24"/>
    </row>
    <row r="5" ht="21" customHeight="1" spans="1:7">
      <c r="A5" s="25">
        <v>1</v>
      </c>
      <c r="B5" s="26" t="s">
        <v>10</v>
      </c>
      <c r="C5" s="27" t="s">
        <v>11</v>
      </c>
      <c r="D5" s="28">
        <v>26406.926</v>
      </c>
      <c r="E5" s="29"/>
      <c r="F5" s="30">
        <f t="shared" ref="F5:F18" si="0">D5*E5</f>
        <v>0</v>
      </c>
      <c r="G5" s="31"/>
    </row>
    <row r="6" ht="21" customHeight="1" spans="1:7">
      <c r="A6" s="25">
        <v>2</v>
      </c>
      <c r="B6" s="26" t="s">
        <v>12</v>
      </c>
      <c r="C6" s="27" t="s">
        <v>11</v>
      </c>
      <c r="D6" s="32">
        <v>26701.796</v>
      </c>
      <c r="E6" s="29"/>
      <c r="F6" s="30">
        <f t="shared" si="0"/>
        <v>0</v>
      </c>
      <c r="G6" s="31"/>
    </row>
    <row r="7" ht="21" customHeight="1" spans="1:7">
      <c r="A7" s="25">
        <v>3</v>
      </c>
      <c r="B7" s="33" t="s">
        <v>13</v>
      </c>
      <c r="C7" s="27" t="s">
        <v>11</v>
      </c>
      <c r="D7" s="32">
        <v>69798.89</v>
      </c>
      <c r="E7" s="29"/>
      <c r="F7" s="30">
        <f t="shared" si="0"/>
        <v>0</v>
      </c>
      <c r="G7" s="31"/>
    </row>
    <row r="8" ht="21" customHeight="1" spans="1:7">
      <c r="A8" s="25">
        <v>4</v>
      </c>
      <c r="B8" s="26" t="s">
        <v>14</v>
      </c>
      <c r="C8" s="27" t="s">
        <v>11</v>
      </c>
      <c r="D8" s="32">
        <v>10486.186</v>
      </c>
      <c r="E8" s="29"/>
      <c r="F8" s="30">
        <f t="shared" si="0"/>
        <v>0</v>
      </c>
      <c r="G8" s="31"/>
    </row>
    <row r="9" ht="21" customHeight="1" spans="1:7">
      <c r="A9" s="25">
        <v>5</v>
      </c>
      <c r="B9" s="26" t="s">
        <v>15</v>
      </c>
      <c r="C9" s="27" t="s">
        <v>11</v>
      </c>
      <c r="D9" s="32">
        <v>10486.18</v>
      </c>
      <c r="E9" s="29"/>
      <c r="F9" s="30">
        <f t="shared" si="0"/>
        <v>0</v>
      </c>
      <c r="G9" s="31"/>
    </row>
    <row r="10" ht="21" customHeight="1" spans="1:7">
      <c r="A10" s="25">
        <v>6</v>
      </c>
      <c r="B10" s="26" t="s">
        <v>16</v>
      </c>
      <c r="C10" s="27" t="s">
        <v>11</v>
      </c>
      <c r="D10" s="32">
        <v>2655.296</v>
      </c>
      <c r="E10" s="29"/>
      <c r="F10" s="30">
        <f t="shared" si="0"/>
        <v>0</v>
      </c>
      <c r="G10" s="31"/>
    </row>
    <row r="11" ht="21" customHeight="1" spans="1:7">
      <c r="A11" s="25">
        <v>7</v>
      </c>
      <c r="B11" s="26" t="s">
        <v>17</v>
      </c>
      <c r="C11" s="27" t="s">
        <v>11</v>
      </c>
      <c r="D11" s="32">
        <v>13295.572</v>
      </c>
      <c r="E11" s="29"/>
      <c r="F11" s="30">
        <f t="shared" si="0"/>
        <v>0</v>
      </c>
      <c r="G11" s="31"/>
    </row>
    <row r="12" ht="21" customHeight="1" spans="1:7">
      <c r="A12" s="25">
        <v>8</v>
      </c>
      <c r="B12" s="26" t="s">
        <v>18</v>
      </c>
      <c r="C12" s="27" t="s">
        <v>11</v>
      </c>
      <c r="D12" s="32">
        <v>2336.541</v>
      </c>
      <c r="E12" s="29"/>
      <c r="F12" s="30">
        <f t="shared" si="0"/>
        <v>0</v>
      </c>
      <c r="G12" s="31"/>
    </row>
    <row r="13" ht="21" customHeight="1" spans="1:7">
      <c r="A13" s="25">
        <v>9</v>
      </c>
      <c r="B13" s="26" t="s">
        <v>19</v>
      </c>
      <c r="C13" s="27" t="s">
        <v>11</v>
      </c>
      <c r="D13" s="32">
        <v>5206.7</v>
      </c>
      <c r="E13" s="29"/>
      <c r="F13" s="30">
        <f t="shared" si="0"/>
        <v>0</v>
      </c>
      <c r="G13" s="34" t="s">
        <v>20</v>
      </c>
    </row>
    <row r="14" ht="21" customHeight="1" spans="1:7">
      <c r="A14" s="25">
        <v>10</v>
      </c>
      <c r="B14" s="26" t="s">
        <v>21</v>
      </c>
      <c r="C14" s="27" t="s">
        <v>22</v>
      </c>
      <c r="D14" s="32">
        <v>9713.978</v>
      </c>
      <c r="E14" s="29"/>
      <c r="F14" s="30">
        <f t="shared" si="0"/>
        <v>0</v>
      </c>
      <c r="G14" s="34" t="s">
        <v>20</v>
      </c>
    </row>
    <row r="15" ht="21" customHeight="1" spans="1:7">
      <c r="A15" s="25">
        <v>11</v>
      </c>
      <c r="B15" s="26" t="s">
        <v>23</v>
      </c>
      <c r="C15" s="27" t="s">
        <v>24</v>
      </c>
      <c r="D15" s="32">
        <v>773.18</v>
      </c>
      <c r="E15" s="29"/>
      <c r="F15" s="30">
        <f t="shared" si="0"/>
        <v>0</v>
      </c>
      <c r="G15" s="34" t="s">
        <v>20</v>
      </c>
    </row>
    <row r="16" ht="21" customHeight="1" spans="1:7">
      <c r="A16" s="25">
        <v>12</v>
      </c>
      <c r="B16" s="26" t="s">
        <v>25</v>
      </c>
      <c r="C16" s="27" t="s">
        <v>24</v>
      </c>
      <c r="D16" s="32">
        <v>3544.191</v>
      </c>
      <c r="E16" s="29"/>
      <c r="F16" s="30">
        <f t="shared" si="0"/>
        <v>0</v>
      </c>
      <c r="G16" s="34" t="s">
        <v>20</v>
      </c>
    </row>
    <row r="17" ht="21" customHeight="1" spans="1:7">
      <c r="A17" s="25">
        <v>13</v>
      </c>
      <c r="B17" s="26" t="s">
        <v>26</v>
      </c>
      <c r="C17" s="27" t="s">
        <v>11</v>
      </c>
      <c r="D17" s="32">
        <v>32.37</v>
      </c>
      <c r="E17" s="29"/>
      <c r="F17" s="30">
        <f t="shared" si="0"/>
        <v>0</v>
      </c>
      <c r="G17" s="31"/>
    </row>
    <row r="18" ht="21" customHeight="1" spans="1:7">
      <c r="A18" s="25">
        <v>14</v>
      </c>
      <c r="B18" s="26" t="s">
        <v>27</v>
      </c>
      <c r="C18" s="27" t="s">
        <v>11</v>
      </c>
      <c r="D18" s="32">
        <v>26406.926</v>
      </c>
      <c r="E18" s="29"/>
      <c r="F18" s="30">
        <f t="shared" si="0"/>
        <v>0</v>
      </c>
      <c r="G18" s="31"/>
    </row>
    <row r="19" ht="21" customHeight="1" spans="1:7">
      <c r="A19" s="35" t="s">
        <v>28</v>
      </c>
      <c r="B19" s="36"/>
      <c r="C19" s="37"/>
      <c r="D19" s="37"/>
      <c r="E19" s="38"/>
      <c r="F19" s="39">
        <f>SUM(F5:F18)</f>
        <v>0</v>
      </c>
      <c r="G19" s="34"/>
    </row>
    <row r="20" ht="21" customHeight="1" spans="1:7">
      <c r="A20" s="40" t="s">
        <v>29</v>
      </c>
      <c r="B20" s="41"/>
      <c r="C20" s="42"/>
      <c r="D20" s="43"/>
      <c r="E20" s="44"/>
      <c r="F20" s="30"/>
      <c r="G20" s="31"/>
    </row>
    <row r="21" ht="21" customHeight="1" spans="1:7">
      <c r="A21" s="25">
        <v>1</v>
      </c>
      <c r="B21" s="45" t="s">
        <v>30</v>
      </c>
      <c r="C21" s="46" t="s">
        <v>11</v>
      </c>
      <c r="D21" s="47">
        <v>35191.74</v>
      </c>
      <c r="E21" s="47"/>
      <c r="F21" s="30">
        <f>D21*E21</f>
        <v>0</v>
      </c>
      <c r="G21" s="31"/>
    </row>
    <row r="22" ht="21" customHeight="1" spans="1:7">
      <c r="A22" s="25">
        <v>2</v>
      </c>
      <c r="B22" s="45" t="s">
        <v>31</v>
      </c>
      <c r="C22" s="46" t="s">
        <v>11</v>
      </c>
      <c r="D22" s="47">
        <v>8783.43</v>
      </c>
      <c r="E22" s="47"/>
      <c r="F22" s="30">
        <f t="shared" ref="F21:F60" si="1">D22*E22</f>
        <v>0</v>
      </c>
      <c r="G22" s="31"/>
    </row>
    <row r="23" ht="21" customHeight="1" spans="1:7">
      <c r="A23" s="25">
        <v>3</v>
      </c>
      <c r="B23" s="45" t="s">
        <v>32</v>
      </c>
      <c r="C23" s="46" t="s">
        <v>11</v>
      </c>
      <c r="D23" s="47">
        <v>12843.27</v>
      </c>
      <c r="E23" s="47"/>
      <c r="F23" s="30">
        <f t="shared" si="1"/>
        <v>0</v>
      </c>
      <c r="G23" s="31"/>
    </row>
    <row r="24" ht="21" customHeight="1" spans="1:7">
      <c r="A24" s="25">
        <v>4</v>
      </c>
      <c r="B24" s="48" t="s">
        <v>33</v>
      </c>
      <c r="C24" s="46" t="s">
        <v>11</v>
      </c>
      <c r="D24" s="47">
        <v>3316.19</v>
      </c>
      <c r="E24" s="47"/>
      <c r="F24" s="30">
        <f t="shared" si="1"/>
        <v>0</v>
      </c>
      <c r="G24" s="34" t="s">
        <v>20</v>
      </c>
    </row>
    <row r="25" ht="21" customHeight="1" spans="1:7">
      <c r="A25" s="25">
        <v>5</v>
      </c>
      <c r="B25" s="45" t="s">
        <v>34</v>
      </c>
      <c r="C25" s="46" t="s">
        <v>11</v>
      </c>
      <c r="D25" s="47">
        <v>982.57</v>
      </c>
      <c r="E25" s="47"/>
      <c r="F25" s="30">
        <f t="shared" si="1"/>
        <v>0</v>
      </c>
      <c r="G25" s="34"/>
    </row>
    <row r="26" ht="21" customHeight="1" spans="1:7">
      <c r="A26" s="25">
        <v>6</v>
      </c>
      <c r="B26" s="45" t="s">
        <v>35</v>
      </c>
      <c r="C26" s="46" t="s">
        <v>24</v>
      </c>
      <c r="D26" s="47">
        <v>1488.286</v>
      </c>
      <c r="E26" s="47"/>
      <c r="F26" s="30">
        <f t="shared" si="1"/>
        <v>0</v>
      </c>
      <c r="G26" s="34" t="s">
        <v>20</v>
      </c>
    </row>
    <row r="27" ht="21" customHeight="1" spans="1:7">
      <c r="A27" s="25">
        <v>7</v>
      </c>
      <c r="B27" s="45" t="s">
        <v>36</v>
      </c>
      <c r="C27" s="46" t="s">
        <v>24</v>
      </c>
      <c r="D27" s="47">
        <v>3811.21</v>
      </c>
      <c r="E27" s="47"/>
      <c r="F27" s="30">
        <f t="shared" si="1"/>
        <v>0</v>
      </c>
      <c r="G27" s="34" t="s">
        <v>20</v>
      </c>
    </row>
    <row r="28" ht="21" customHeight="1" spans="1:7">
      <c r="A28" s="25">
        <v>8</v>
      </c>
      <c r="B28" s="48" t="s">
        <v>37</v>
      </c>
      <c r="C28" s="46" t="s">
        <v>22</v>
      </c>
      <c r="D28" s="47">
        <v>92</v>
      </c>
      <c r="E28" s="47"/>
      <c r="F28" s="30">
        <f t="shared" si="1"/>
        <v>0</v>
      </c>
      <c r="G28" s="34" t="s">
        <v>20</v>
      </c>
    </row>
    <row r="29" ht="21" customHeight="1" spans="1:7">
      <c r="A29" s="25">
        <v>9</v>
      </c>
      <c r="B29" s="45" t="s">
        <v>38</v>
      </c>
      <c r="C29" s="46" t="s">
        <v>39</v>
      </c>
      <c r="D29" s="47">
        <v>13</v>
      </c>
      <c r="E29" s="47"/>
      <c r="F29" s="30">
        <f t="shared" si="1"/>
        <v>0</v>
      </c>
      <c r="G29" s="34" t="s">
        <v>20</v>
      </c>
    </row>
    <row r="30" ht="21" customHeight="1" spans="1:7">
      <c r="A30" s="25">
        <v>10</v>
      </c>
      <c r="B30" s="48" t="s">
        <v>40</v>
      </c>
      <c r="C30" s="46" t="s">
        <v>11</v>
      </c>
      <c r="D30" s="47">
        <v>0.85</v>
      </c>
      <c r="E30" s="47"/>
      <c r="F30" s="30">
        <f t="shared" si="1"/>
        <v>0</v>
      </c>
      <c r="G30" s="34" t="s">
        <v>20</v>
      </c>
    </row>
    <row r="31" ht="21" customHeight="1" spans="1:7">
      <c r="A31" s="25">
        <v>11</v>
      </c>
      <c r="B31" s="48" t="s">
        <v>41</v>
      </c>
      <c r="C31" s="46" t="s">
        <v>11</v>
      </c>
      <c r="D31" s="47">
        <v>2</v>
      </c>
      <c r="E31" s="47"/>
      <c r="F31" s="30">
        <f t="shared" si="1"/>
        <v>0</v>
      </c>
      <c r="G31" s="34" t="s">
        <v>20</v>
      </c>
    </row>
    <row r="32" ht="21" customHeight="1" spans="1:7">
      <c r="A32" s="25">
        <v>12</v>
      </c>
      <c r="B32" s="48" t="s">
        <v>42</v>
      </c>
      <c r="C32" s="46" t="s">
        <v>22</v>
      </c>
      <c r="D32" s="47">
        <v>950</v>
      </c>
      <c r="E32" s="47"/>
      <c r="F32" s="30">
        <f t="shared" si="1"/>
        <v>0</v>
      </c>
      <c r="G32" s="34" t="s">
        <v>20</v>
      </c>
    </row>
    <row r="33" ht="21" customHeight="1" spans="1:7">
      <c r="A33" s="25">
        <v>13</v>
      </c>
      <c r="B33" s="45" t="s">
        <v>43</v>
      </c>
      <c r="C33" s="46" t="s">
        <v>11</v>
      </c>
      <c r="D33" s="47">
        <v>89.244</v>
      </c>
      <c r="E33" s="47"/>
      <c r="F33" s="30">
        <f t="shared" si="1"/>
        <v>0</v>
      </c>
      <c r="G33" s="34"/>
    </row>
    <row r="34" ht="21" customHeight="1" spans="1:7">
      <c r="A34" s="25">
        <v>14</v>
      </c>
      <c r="B34" s="45" t="s">
        <v>44</v>
      </c>
      <c r="C34" s="46" t="s">
        <v>11</v>
      </c>
      <c r="D34" s="47">
        <v>44.886</v>
      </c>
      <c r="E34" s="47"/>
      <c r="F34" s="30">
        <f t="shared" si="1"/>
        <v>0</v>
      </c>
      <c r="G34" s="34"/>
    </row>
    <row r="35" ht="21" customHeight="1" spans="1:7">
      <c r="A35" s="25">
        <v>15</v>
      </c>
      <c r="B35" s="45" t="s">
        <v>12</v>
      </c>
      <c r="C35" s="46" t="s">
        <v>11</v>
      </c>
      <c r="D35" s="47">
        <v>14.4</v>
      </c>
      <c r="E35" s="47"/>
      <c r="F35" s="30">
        <f t="shared" si="1"/>
        <v>0</v>
      </c>
      <c r="G35" s="34" t="s">
        <v>20</v>
      </c>
    </row>
    <row r="36" ht="21" customHeight="1" spans="1:7">
      <c r="A36" s="25">
        <v>16</v>
      </c>
      <c r="B36" s="48" t="s">
        <v>45</v>
      </c>
      <c r="C36" s="46" t="s">
        <v>11</v>
      </c>
      <c r="D36" s="47">
        <v>0.1</v>
      </c>
      <c r="E36" s="47"/>
      <c r="F36" s="30">
        <f t="shared" si="1"/>
        <v>0</v>
      </c>
      <c r="G36" s="34" t="s">
        <v>20</v>
      </c>
    </row>
    <row r="37" ht="21" customHeight="1" spans="1:7">
      <c r="A37" s="25">
        <v>17</v>
      </c>
      <c r="B37" s="48" t="s">
        <v>46</v>
      </c>
      <c r="C37" s="46" t="s">
        <v>11</v>
      </c>
      <c r="D37" s="47">
        <v>5.54</v>
      </c>
      <c r="E37" s="47"/>
      <c r="F37" s="30">
        <f t="shared" si="1"/>
        <v>0</v>
      </c>
      <c r="G37" s="34" t="s">
        <v>20</v>
      </c>
    </row>
    <row r="38" ht="21" customHeight="1" spans="1:7">
      <c r="A38" s="25">
        <v>18</v>
      </c>
      <c r="B38" s="48" t="s">
        <v>47</v>
      </c>
      <c r="C38" s="46" t="s">
        <v>11</v>
      </c>
      <c r="D38" s="47">
        <v>0.36</v>
      </c>
      <c r="E38" s="47"/>
      <c r="F38" s="30">
        <f t="shared" si="1"/>
        <v>0</v>
      </c>
      <c r="G38" s="34" t="s">
        <v>20</v>
      </c>
    </row>
    <row r="39" ht="21" customHeight="1" spans="1:7">
      <c r="A39" s="25">
        <v>19</v>
      </c>
      <c r="B39" s="48" t="s">
        <v>48</v>
      </c>
      <c r="C39" s="46" t="s">
        <v>11</v>
      </c>
      <c r="D39" s="47">
        <v>19.21</v>
      </c>
      <c r="E39" s="47"/>
      <c r="F39" s="30">
        <f t="shared" si="1"/>
        <v>0</v>
      </c>
      <c r="G39" s="34" t="s">
        <v>20</v>
      </c>
    </row>
    <row r="40" ht="21" customHeight="1" spans="1:7">
      <c r="A40" s="25">
        <v>20</v>
      </c>
      <c r="B40" s="45" t="s">
        <v>49</v>
      </c>
      <c r="C40" s="46" t="s">
        <v>50</v>
      </c>
      <c r="D40" s="47">
        <v>3.75</v>
      </c>
      <c r="E40" s="47"/>
      <c r="F40" s="30">
        <f t="shared" si="1"/>
        <v>0</v>
      </c>
      <c r="G40" s="34" t="s">
        <v>20</v>
      </c>
    </row>
    <row r="41" ht="21" customHeight="1" spans="1:7">
      <c r="A41" s="25">
        <v>21</v>
      </c>
      <c r="B41" s="45" t="s">
        <v>51</v>
      </c>
      <c r="C41" s="46" t="s">
        <v>11</v>
      </c>
      <c r="D41" s="47">
        <v>0.58</v>
      </c>
      <c r="E41" s="47"/>
      <c r="F41" s="30">
        <f t="shared" si="1"/>
        <v>0</v>
      </c>
      <c r="G41" s="34" t="s">
        <v>20</v>
      </c>
    </row>
    <row r="42" ht="21" customHeight="1" spans="1:7">
      <c r="A42" s="25">
        <v>22</v>
      </c>
      <c r="B42" s="48" t="s">
        <v>52</v>
      </c>
      <c r="C42" s="46" t="s">
        <v>11</v>
      </c>
      <c r="D42" s="47">
        <v>1.91</v>
      </c>
      <c r="E42" s="47"/>
      <c r="F42" s="30">
        <f t="shared" si="1"/>
        <v>0</v>
      </c>
      <c r="G42" s="34" t="s">
        <v>20</v>
      </c>
    </row>
    <row r="43" ht="21" customHeight="1" spans="1:7">
      <c r="A43" s="25">
        <v>23</v>
      </c>
      <c r="B43" s="48" t="s">
        <v>53</v>
      </c>
      <c r="C43" s="46" t="s">
        <v>24</v>
      </c>
      <c r="D43" s="47">
        <v>19777.28</v>
      </c>
      <c r="E43" s="47"/>
      <c r="F43" s="30">
        <f t="shared" si="1"/>
        <v>0</v>
      </c>
      <c r="G43" s="34" t="s">
        <v>20</v>
      </c>
    </row>
    <row r="44" ht="21" customHeight="1" spans="1:7">
      <c r="A44" s="25">
        <v>24</v>
      </c>
      <c r="B44" s="48" t="s">
        <v>54</v>
      </c>
      <c r="C44" s="46" t="s">
        <v>24</v>
      </c>
      <c r="D44" s="47">
        <v>1.56</v>
      </c>
      <c r="E44" s="47"/>
      <c r="F44" s="30">
        <f t="shared" si="1"/>
        <v>0</v>
      </c>
      <c r="G44" s="34"/>
    </row>
    <row r="45" ht="21" customHeight="1" spans="1:7">
      <c r="A45" s="25">
        <v>25</v>
      </c>
      <c r="B45" s="48" t="s">
        <v>55</v>
      </c>
      <c r="C45" s="46" t="s">
        <v>11</v>
      </c>
      <c r="D45" s="47">
        <v>0.75</v>
      </c>
      <c r="E45" s="47"/>
      <c r="F45" s="30">
        <f t="shared" si="1"/>
        <v>0</v>
      </c>
      <c r="G45" s="34"/>
    </row>
    <row r="46" ht="25" customHeight="1" spans="1:7">
      <c r="A46" s="25">
        <v>26</v>
      </c>
      <c r="B46" s="48" t="s">
        <v>56</v>
      </c>
      <c r="C46" s="46" t="s">
        <v>11</v>
      </c>
      <c r="D46" s="47">
        <v>2.25</v>
      </c>
      <c r="E46" s="47"/>
      <c r="F46" s="30">
        <f t="shared" si="1"/>
        <v>0</v>
      </c>
      <c r="G46" s="34" t="s">
        <v>20</v>
      </c>
    </row>
    <row r="47" ht="21" customHeight="1" spans="1:7">
      <c r="A47" s="25">
        <v>27</v>
      </c>
      <c r="B47" s="48" t="s">
        <v>57</v>
      </c>
      <c r="C47" s="46" t="s">
        <v>11</v>
      </c>
      <c r="D47" s="47">
        <v>0.42</v>
      </c>
      <c r="E47" s="47"/>
      <c r="F47" s="30">
        <f t="shared" si="1"/>
        <v>0</v>
      </c>
      <c r="G47" s="34" t="s">
        <v>20</v>
      </c>
    </row>
    <row r="48" ht="21" customHeight="1" spans="1:7">
      <c r="A48" s="25">
        <v>28</v>
      </c>
      <c r="B48" s="45" t="s">
        <v>58</v>
      </c>
      <c r="C48" s="46" t="s">
        <v>11</v>
      </c>
      <c r="D48" s="47">
        <v>15</v>
      </c>
      <c r="E48" s="47"/>
      <c r="F48" s="30">
        <f t="shared" si="1"/>
        <v>0</v>
      </c>
      <c r="G48" s="49"/>
    </row>
    <row r="49" ht="21" customHeight="1" spans="1:7">
      <c r="A49" s="25">
        <v>29</v>
      </c>
      <c r="B49" s="48" t="s">
        <v>59</v>
      </c>
      <c r="C49" s="46" t="s">
        <v>11</v>
      </c>
      <c r="D49" s="47">
        <v>5</v>
      </c>
      <c r="E49" s="47"/>
      <c r="F49" s="30">
        <f t="shared" si="1"/>
        <v>0</v>
      </c>
      <c r="G49" s="34" t="s">
        <v>20</v>
      </c>
    </row>
    <row r="50" ht="21" customHeight="1" spans="1:7">
      <c r="A50" s="25">
        <v>30</v>
      </c>
      <c r="B50" s="48" t="s">
        <v>60</v>
      </c>
      <c r="C50" s="46" t="s">
        <v>11</v>
      </c>
      <c r="D50" s="47">
        <v>52</v>
      </c>
      <c r="E50" s="47"/>
      <c r="F50" s="30">
        <f t="shared" si="1"/>
        <v>0</v>
      </c>
      <c r="G50" s="34" t="s">
        <v>20</v>
      </c>
    </row>
    <row r="51" ht="21" customHeight="1" spans="1:7">
      <c r="A51" s="25">
        <v>31</v>
      </c>
      <c r="B51" s="48" t="s">
        <v>61</v>
      </c>
      <c r="C51" s="46" t="s">
        <v>11</v>
      </c>
      <c r="D51" s="47">
        <v>15</v>
      </c>
      <c r="E51" s="47"/>
      <c r="F51" s="30">
        <f t="shared" si="1"/>
        <v>0</v>
      </c>
      <c r="G51" s="34" t="s">
        <v>20</v>
      </c>
    </row>
    <row r="52" ht="21" customHeight="1" spans="1:7">
      <c r="A52" s="25">
        <v>32</v>
      </c>
      <c r="B52" s="48" t="s">
        <v>62</v>
      </c>
      <c r="C52" s="46" t="s">
        <v>22</v>
      </c>
      <c r="D52" s="47">
        <v>500</v>
      </c>
      <c r="E52" s="47"/>
      <c r="F52" s="30">
        <f t="shared" si="1"/>
        <v>0</v>
      </c>
      <c r="G52" s="34" t="s">
        <v>20</v>
      </c>
    </row>
    <row r="53" ht="21" customHeight="1" spans="1:7">
      <c r="A53" s="25">
        <v>33</v>
      </c>
      <c r="B53" s="48" t="s">
        <v>63</v>
      </c>
      <c r="C53" s="46" t="s">
        <v>11</v>
      </c>
      <c r="D53" s="47">
        <v>2.5</v>
      </c>
      <c r="E53" s="47"/>
      <c r="F53" s="30">
        <f t="shared" si="1"/>
        <v>0</v>
      </c>
      <c r="G53" s="34" t="s">
        <v>20</v>
      </c>
    </row>
    <row r="54" ht="21" customHeight="1" spans="1:7">
      <c r="A54" s="25">
        <v>34</v>
      </c>
      <c r="B54" s="48" t="s">
        <v>64</v>
      </c>
      <c r="C54" s="46" t="s">
        <v>11</v>
      </c>
      <c r="D54" s="47">
        <v>2</v>
      </c>
      <c r="E54" s="47"/>
      <c r="F54" s="30">
        <f t="shared" si="1"/>
        <v>0</v>
      </c>
      <c r="G54" s="34" t="s">
        <v>20</v>
      </c>
    </row>
    <row r="55" ht="21" customHeight="1" spans="1:7">
      <c r="A55" s="25">
        <v>35</v>
      </c>
      <c r="B55" s="48" t="s">
        <v>65</v>
      </c>
      <c r="C55" s="46" t="s">
        <v>22</v>
      </c>
      <c r="D55" s="47">
        <v>70</v>
      </c>
      <c r="E55" s="47"/>
      <c r="F55" s="30">
        <f t="shared" si="1"/>
        <v>0</v>
      </c>
      <c r="G55" s="34" t="s">
        <v>20</v>
      </c>
    </row>
    <row r="56" ht="21" customHeight="1" spans="1:7">
      <c r="A56" s="25">
        <v>36</v>
      </c>
      <c r="B56" s="48" t="s">
        <v>66</v>
      </c>
      <c r="C56" s="46" t="s">
        <v>22</v>
      </c>
      <c r="D56" s="47">
        <v>70</v>
      </c>
      <c r="E56" s="47"/>
      <c r="F56" s="30">
        <f t="shared" si="1"/>
        <v>0</v>
      </c>
      <c r="G56" s="34" t="s">
        <v>20</v>
      </c>
    </row>
    <row r="57" ht="21" customHeight="1" spans="1:7">
      <c r="A57" s="25">
        <v>37</v>
      </c>
      <c r="B57" s="45" t="s">
        <v>67</v>
      </c>
      <c r="C57" s="46" t="s">
        <v>11</v>
      </c>
      <c r="D57" s="47">
        <v>1093.66</v>
      </c>
      <c r="E57" s="47"/>
      <c r="F57" s="30">
        <f t="shared" si="1"/>
        <v>0</v>
      </c>
      <c r="G57" s="34" t="s">
        <v>20</v>
      </c>
    </row>
    <row r="58" ht="21" customHeight="1" spans="1:7">
      <c r="A58" s="25">
        <v>38</v>
      </c>
      <c r="B58" s="48" t="s">
        <v>68</v>
      </c>
      <c r="C58" s="46" t="s">
        <v>11</v>
      </c>
      <c r="D58" s="47">
        <v>11319.43</v>
      </c>
      <c r="E58" s="47"/>
      <c r="F58" s="30">
        <f t="shared" si="1"/>
        <v>0</v>
      </c>
      <c r="G58" s="34" t="s">
        <v>20</v>
      </c>
    </row>
    <row r="59" ht="21" customHeight="1" spans="1:7">
      <c r="A59" s="25">
        <v>39</v>
      </c>
      <c r="B59" s="48" t="s">
        <v>69</v>
      </c>
      <c r="C59" s="46" t="s">
        <v>22</v>
      </c>
      <c r="D59" s="47">
        <v>5931.72</v>
      </c>
      <c r="E59" s="47"/>
      <c r="F59" s="30">
        <f t="shared" si="1"/>
        <v>0</v>
      </c>
      <c r="G59" s="34" t="s">
        <v>20</v>
      </c>
    </row>
    <row r="60" ht="21" customHeight="1" spans="1:7">
      <c r="A60" s="25">
        <v>40</v>
      </c>
      <c r="B60" s="50" t="s">
        <v>26</v>
      </c>
      <c r="C60" s="46" t="s">
        <v>11</v>
      </c>
      <c r="D60" s="47">
        <v>241.28</v>
      </c>
      <c r="E60" s="47"/>
      <c r="F60" s="30">
        <f t="shared" si="1"/>
        <v>0</v>
      </c>
      <c r="G60" s="34" t="s">
        <v>20</v>
      </c>
    </row>
    <row r="61" ht="21" customHeight="1" spans="1:7">
      <c r="A61" s="51" t="s">
        <v>28</v>
      </c>
      <c r="B61" s="52"/>
      <c r="C61" s="53"/>
      <c r="D61" s="54"/>
      <c r="E61" s="29"/>
      <c r="F61" s="39">
        <f>SUM(F21:F60)</f>
        <v>0</v>
      </c>
      <c r="G61" s="31"/>
    </row>
    <row r="62" ht="21" customHeight="1" spans="1:7">
      <c r="A62" s="18" t="s">
        <v>70</v>
      </c>
      <c r="B62" s="19"/>
      <c r="C62" s="55"/>
      <c r="D62" s="32"/>
      <c r="E62" s="29"/>
      <c r="F62" s="30"/>
      <c r="G62" s="31"/>
    </row>
    <row r="63" ht="21" customHeight="1" spans="1:7">
      <c r="A63" s="25">
        <v>1</v>
      </c>
      <c r="B63" s="56" t="s">
        <v>71</v>
      </c>
      <c r="C63" s="27" t="s">
        <v>11</v>
      </c>
      <c r="D63" s="57">
        <v>12535.855</v>
      </c>
      <c r="E63" s="57"/>
      <c r="F63" s="30">
        <f t="shared" ref="F63:F83" si="2">D63*E63</f>
        <v>0</v>
      </c>
      <c r="G63" s="31"/>
    </row>
    <row r="64" ht="21" customHeight="1" spans="1:7">
      <c r="A64" s="25">
        <v>2</v>
      </c>
      <c r="B64" s="56" t="s">
        <v>14</v>
      </c>
      <c r="C64" s="27" t="s">
        <v>11</v>
      </c>
      <c r="D64" s="57">
        <v>4005.302</v>
      </c>
      <c r="E64" s="57"/>
      <c r="F64" s="30">
        <f t="shared" si="2"/>
        <v>0</v>
      </c>
      <c r="G64" s="31"/>
    </row>
    <row r="65" ht="21" customHeight="1" spans="1:7">
      <c r="A65" s="25">
        <v>3</v>
      </c>
      <c r="B65" s="56" t="s">
        <v>72</v>
      </c>
      <c r="C65" s="27" t="s">
        <v>11</v>
      </c>
      <c r="D65" s="57">
        <v>2173.389</v>
      </c>
      <c r="E65" s="57"/>
      <c r="F65" s="30">
        <f t="shared" si="2"/>
        <v>0</v>
      </c>
      <c r="G65" s="31"/>
    </row>
    <row r="66" ht="21" customHeight="1" spans="1:7">
      <c r="A66" s="25">
        <v>4</v>
      </c>
      <c r="B66" s="56" t="s">
        <v>73</v>
      </c>
      <c r="C66" s="27" t="s">
        <v>11</v>
      </c>
      <c r="D66" s="57">
        <v>4986.422</v>
      </c>
      <c r="E66" s="57"/>
      <c r="F66" s="30">
        <f t="shared" si="2"/>
        <v>0</v>
      </c>
      <c r="G66" s="31"/>
    </row>
    <row r="67" ht="21" customHeight="1" spans="1:7">
      <c r="A67" s="25">
        <v>5</v>
      </c>
      <c r="B67" s="56" t="s">
        <v>74</v>
      </c>
      <c r="C67" s="27" t="s">
        <v>24</v>
      </c>
      <c r="D67" s="57">
        <v>10348.75</v>
      </c>
      <c r="E67" s="57"/>
      <c r="F67" s="30">
        <f t="shared" si="2"/>
        <v>0</v>
      </c>
      <c r="G67" s="31"/>
    </row>
    <row r="68" ht="21" customHeight="1" spans="1:7">
      <c r="A68" s="25">
        <v>6</v>
      </c>
      <c r="B68" s="56" t="s">
        <v>75</v>
      </c>
      <c r="C68" s="27" t="s">
        <v>24</v>
      </c>
      <c r="D68" s="57">
        <v>46783.23</v>
      </c>
      <c r="E68" s="57"/>
      <c r="F68" s="30">
        <f t="shared" si="2"/>
        <v>0</v>
      </c>
      <c r="G68" s="31"/>
    </row>
    <row r="69" ht="21" customHeight="1" spans="1:7">
      <c r="A69" s="25">
        <v>7</v>
      </c>
      <c r="B69" s="58" t="s">
        <v>76</v>
      </c>
      <c r="C69" s="27" t="s">
        <v>24</v>
      </c>
      <c r="D69" s="57">
        <v>46783.23</v>
      </c>
      <c r="E69" s="57"/>
      <c r="F69" s="30">
        <f t="shared" si="2"/>
        <v>0</v>
      </c>
      <c r="G69" s="31"/>
    </row>
    <row r="70" ht="21" customHeight="1" spans="1:7">
      <c r="A70" s="25">
        <v>8</v>
      </c>
      <c r="B70" s="56" t="s">
        <v>77</v>
      </c>
      <c r="C70" s="27" t="s">
        <v>22</v>
      </c>
      <c r="D70" s="57">
        <v>1155.106</v>
      </c>
      <c r="E70" s="57"/>
      <c r="F70" s="30">
        <f t="shared" si="2"/>
        <v>0</v>
      </c>
      <c r="G70" s="34" t="s">
        <v>20</v>
      </c>
    </row>
    <row r="71" ht="21" customHeight="1" spans="1:7">
      <c r="A71" s="25">
        <v>9</v>
      </c>
      <c r="B71" s="56" t="s">
        <v>78</v>
      </c>
      <c r="C71" s="27" t="s">
        <v>11</v>
      </c>
      <c r="D71" s="57">
        <v>4.05</v>
      </c>
      <c r="E71" s="57"/>
      <c r="F71" s="30">
        <f t="shared" si="2"/>
        <v>0</v>
      </c>
      <c r="G71" s="34" t="s">
        <v>20</v>
      </c>
    </row>
    <row r="72" ht="21" customHeight="1" spans="1:7">
      <c r="A72" s="25">
        <v>10</v>
      </c>
      <c r="B72" s="56" t="s">
        <v>36</v>
      </c>
      <c r="C72" s="27" t="s">
        <v>24</v>
      </c>
      <c r="D72" s="57">
        <v>32.2</v>
      </c>
      <c r="E72" s="57"/>
      <c r="F72" s="30">
        <f t="shared" si="2"/>
        <v>0</v>
      </c>
      <c r="G72" s="34" t="s">
        <v>20</v>
      </c>
    </row>
    <row r="73" ht="21" customHeight="1" spans="1:7">
      <c r="A73" s="25">
        <v>11</v>
      </c>
      <c r="B73" s="56" t="s">
        <v>38</v>
      </c>
      <c r="C73" s="27" t="s">
        <v>39</v>
      </c>
      <c r="D73" s="57">
        <v>13</v>
      </c>
      <c r="E73" s="57"/>
      <c r="F73" s="30">
        <f t="shared" si="2"/>
        <v>0</v>
      </c>
      <c r="G73" s="34" t="s">
        <v>20</v>
      </c>
    </row>
    <row r="74" ht="21" customHeight="1" spans="1:7">
      <c r="A74" s="25">
        <v>12</v>
      </c>
      <c r="B74" s="56" t="s">
        <v>79</v>
      </c>
      <c r="C74" s="27" t="s">
        <v>39</v>
      </c>
      <c r="D74" s="57">
        <v>180</v>
      </c>
      <c r="E74" s="57"/>
      <c r="F74" s="30">
        <f t="shared" si="2"/>
        <v>0</v>
      </c>
      <c r="G74" s="34" t="s">
        <v>20</v>
      </c>
    </row>
    <row r="75" ht="21" customHeight="1" spans="1:7">
      <c r="A75" s="25">
        <v>13</v>
      </c>
      <c r="B75" s="58" t="s">
        <v>80</v>
      </c>
      <c r="C75" s="27" t="s">
        <v>11</v>
      </c>
      <c r="D75" s="57">
        <v>14.14</v>
      </c>
      <c r="E75" s="57"/>
      <c r="F75" s="30">
        <f t="shared" si="2"/>
        <v>0</v>
      </c>
      <c r="G75" s="34" t="s">
        <v>20</v>
      </c>
    </row>
    <row r="76" ht="21" customHeight="1" spans="1:7">
      <c r="A76" s="25">
        <v>14</v>
      </c>
      <c r="B76" s="56" t="s">
        <v>81</v>
      </c>
      <c r="C76" s="27" t="s">
        <v>24</v>
      </c>
      <c r="D76" s="57">
        <v>263.45</v>
      </c>
      <c r="E76" s="57"/>
      <c r="F76" s="30">
        <f t="shared" si="2"/>
        <v>0</v>
      </c>
      <c r="G76" s="34" t="s">
        <v>20</v>
      </c>
    </row>
    <row r="77" ht="21" customHeight="1" spans="1:7">
      <c r="A77" s="25">
        <v>15</v>
      </c>
      <c r="B77" s="56" t="s">
        <v>82</v>
      </c>
      <c r="C77" s="27" t="s">
        <v>11</v>
      </c>
      <c r="D77" s="57">
        <v>255.55</v>
      </c>
      <c r="E77" s="57"/>
      <c r="F77" s="30">
        <f t="shared" si="2"/>
        <v>0</v>
      </c>
      <c r="G77" s="34"/>
    </row>
    <row r="78" ht="21" customHeight="1" spans="1:7">
      <c r="A78" s="25">
        <v>16</v>
      </c>
      <c r="B78" s="58" t="s">
        <v>83</v>
      </c>
      <c r="C78" s="27" t="s">
        <v>11</v>
      </c>
      <c r="D78" s="57">
        <v>255.55</v>
      </c>
      <c r="E78" s="57"/>
      <c r="F78" s="30">
        <f t="shared" si="2"/>
        <v>0</v>
      </c>
      <c r="G78" s="34" t="s">
        <v>20</v>
      </c>
    </row>
    <row r="79" ht="21" customHeight="1" spans="1:7">
      <c r="A79" s="25">
        <v>17</v>
      </c>
      <c r="B79" s="58" t="s">
        <v>84</v>
      </c>
      <c r="C79" s="27" t="s">
        <v>11</v>
      </c>
      <c r="D79" s="57">
        <v>485.95</v>
      </c>
      <c r="E79" s="57"/>
      <c r="F79" s="30">
        <f t="shared" si="2"/>
        <v>0</v>
      </c>
      <c r="G79" s="34" t="s">
        <v>20</v>
      </c>
    </row>
    <row r="80" ht="21" customHeight="1" spans="1:7">
      <c r="A80" s="25">
        <v>18</v>
      </c>
      <c r="B80" s="58" t="s">
        <v>85</v>
      </c>
      <c r="C80" s="27" t="s">
        <v>22</v>
      </c>
      <c r="D80" s="57">
        <v>411</v>
      </c>
      <c r="E80" s="57"/>
      <c r="F80" s="30">
        <f t="shared" si="2"/>
        <v>0</v>
      </c>
      <c r="G80" s="34" t="s">
        <v>20</v>
      </c>
    </row>
    <row r="81" ht="21" customHeight="1" spans="1:7">
      <c r="A81" s="25">
        <v>19</v>
      </c>
      <c r="B81" s="56" t="s">
        <v>25</v>
      </c>
      <c r="C81" s="27" t="s">
        <v>24</v>
      </c>
      <c r="D81" s="57">
        <v>565</v>
      </c>
      <c r="E81" s="57"/>
      <c r="F81" s="30">
        <f t="shared" si="2"/>
        <v>0</v>
      </c>
      <c r="G81" s="34" t="s">
        <v>20</v>
      </c>
    </row>
    <row r="82" ht="21" customHeight="1" spans="1:7">
      <c r="A82" s="25">
        <v>20</v>
      </c>
      <c r="B82" s="56" t="s">
        <v>26</v>
      </c>
      <c r="C82" s="27" t="s">
        <v>11</v>
      </c>
      <c r="D82" s="57">
        <v>7.7</v>
      </c>
      <c r="E82" s="57"/>
      <c r="F82" s="30">
        <f t="shared" si="2"/>
        <v>0</v>
      </c>
      <c r="G82" s="34" t="s">
        <v>20</v>
      </c>
    </row>
    <row r="83" ht="21" customHeight="1" spans="1:7">
      <c r="A83" s="25">
        <v>21</v>
      </c>
      <c r="B83" s="58" t="s">
        <v>68</v>
      </c>
      <c r="C83" s="27" t="s">
        <v>11</v>
      </c>
      <c r="D83" s="57">
        <v>41.41</v>
      </c>
      <c r="E83" s="57"/>
      <c r="F83" s="30">
        <f t="shared" si="2"/>
        <v>0</v>
      </c>
      <c r="G83" s="34"/>
    </row>
    <row r="84" ht="21" customHeight="1" spans="1:7">
      <c r="A84" s="51" t="s">
        <v>28</v>
      </c>
      <c r="B84" s="52"/>
      <c r="C84" s="53"/>
      <c r="D84" s="54"/>
      <c r="E84" s="29"/>
      <c r="F84" s="39">
        <f>SUM(F63:F83)</f>
        <v>0</v>
      </c>
      <c r="G84" s="31"/>
    </row>
    <row r="85" ht="21" customHeight="1" spans="1:7">
      <c r="A85" s="59" t="s">
        <v>86</v>
      </c>
      <c r="B85" s="52"/>
      <c r="C85" s="60"/>
      <c r="D85" s="60"/>
      <c r="E85" s="61"/>
      <c r="F85" s="39">
        <f>F84+F61+F19</f>
        <v>0</v>
      </c>
      <c r="G85" s="31"/>
    </row>
    <row r="86" ht="21" customHeight="1" spans="1:7">
      <c r="A86" s="62" t="s">
        <v>87</v>
      </c>
      <c r="B86" s="63"/>
      <c r="C86" s="64"/>
      <c r="D86" s="64"/>
      <c r="E86" s="65"/>
      <c r="F86" s="39">
        <f>F85*0.03</f>
        <v>0</v>
      </c>
      <c r="G86" s="31"/>
    </row>
    <row r="87" ht="21" customHeight="1" spans="1:7">
      <c r="A87" s="66" t="s">
        <v>88</v>
      </c>
      <c r="B87" s="67"/>
      <c r="C87" s="68"/>
      <c r="D87" s="69"/>
      <c r="E87" s="69"/>
      <c r="F87" s="70">
        <f>F85+F86</f>
        <v>0</v>
      </c>
      <c r="G87" s="31"/>
    </row>
    <row r="88" spans="1:7">
      <c r="E88" s="71"/>
    </row>
    <row r="89" spans="1:7">
      <c r="E89" s="71"/>
    </row>
    <row r="90" spans="1:7">
      <c r="E90" s="71"/>
    </row>
    <row r="91" spans="1:7">
      <c r="E91" s="71"/>
    </row>
    <row r="92" spans="1:7">
      <c r="E92" s="71"/>
    </row>
    <row r="93" spans="1:7">
      <c r="E93" s="71"/>
    </row>
    <row r="94" spans="1:7">
      <c r="E94" s="71"/>
    </row>
    <row r="95" spans="1:7">
      <c r="E95" s="71"/>
    </row>
    <row r="96" spans="1:7">
      <c r="E96" s="71"/>
    </row>
    <row r="97" spans="5:5">
      <c r="E97" s="71"/>
    </row>
    <row r="98" spans="5:5">
      <c r="E98" s="71"/>
    </row>
    <row r="99" spans="5:5">
      <c r="E99" s="71"/>
    </row>
    <row r="100" spans="5:5">
      <c r="E100" s="71"/>
    </row>
    <row r="101" spans="5:5">
      <c r="E101" s="71"/>
    </row>
    <row r="102" spans="5:5">
      <c r="E102" s="71"/>
    </row>
    <row r="103" spans="5:5">
      <c r="E103" s="71"/>
    </row>
    <row r="104" spans="5:5">
      <c r="E104" s="71"/>
    </row>
    <row r="105" spans="5:5">
      <c r="E105" s="71"/>
    </row>
    <row r="106" spans="5:5">
      <c r="E106" s="71"/>
    </row>
    <row r="107" spans="5:5">
      <c r="E107" s="71"/>
    </row>
    <row r="108" spans="5:5">
      <c r="E108" s="71"/>
    </row>
    <row r="109" spans="5:5">
      <c r="E109" s="71"/>
    </row>
    <row r="110" spans="5:5">
      <c r="E110" s="71"/>
    </row>
    <row r="111" spans="5:5">
      <c r="E111" s="71"/>
    </row>
    <row r="112" spans="5:5">
      <c r="E112" s="71"/>
    </row>
    <row r="113" spans="5:5">
      <c r="E113" s="71"/>
    </row>
    <row r="114" spans="5:5">
      <c r="E114" s="71"/>
    </row>
    <row r="115" spans="5:5">
      <c r="E115" s="71"/>
    </row>
    <row r="116" spans="5:5">
      <c r="E116" s="71"/>
    </row>
    <row r="117" spans="5:5">
      <c r="E117" s="71"/>
    </row>
    <row r="118" spans="5:5">
      <c r="E118" s="71"/>
    </row>
    <row r="119" spans="5:5">
      <c r="E119" s="71"/>
    </row>
    <row r="120" spans="5:5">
      <c r="E120" s="71"/>
    </row>
    <row r="121" spans="5:5">
      <c r="E121" s="71"/>
    </row>
    <row r="122" spans="5:5">
      <c r="E122" s="71"/>
    </row>
    <row r="123" spans="5:5">
      <c r="E123" s="71"/>
    </row>
    <row r="124" spans="5:5">
      <c r="E124" s="71"/>
    </row>
    <row r="125" spans="5:5">
      <c r="E125" s="71"/>
    </row>
    <row r="126" spans="5:5">
      <c r="E126" s="71"/>
    </row>
    <row r="127" spans="5:5">
      <c r="E127" s="71"/>
    </row>
    <row r="128" spans="5:5">
      <c r="E128" s="71"/>
    </row>
    <row r="129" spans="5:5">
      <c r="E129" s="71"/>
    </row>
    <row r="130" spans="5:5">
      <c r="E130" s="71"/>
    </row>
    <row r="131" spans="5:5">
      <c r="E131" s="71"/>
    </row>
    <row r="132" spans="5:5">
      <c r="E132" s="71"/>
    </row>
    <row r="133" spans="5:5">
      <c r="E133" s="71"/>
    </row>
    <row r="134" spans="5:5">
      <c r="E134" s="71"/>
    </row>
    <row r="135" spans="5:5">
      <c r="E135" s="71"/>
    </row>
    <row r="136" spans="5:5">
      <c r="E136" s="71"/>
    </row>
    <row r="137" spans="5:5">
      <c r="E137" s="71"/>
    </row>
    <row r="138" spans="5:5">
      <c r="E138" s="71"/>
    </row>
    <row r="139" spans="5:5">
      <c r="E139" s="71"/>
    </row>
    <row r="140" spans="5:5">
      <c r="E140" s="71"/>
    </row>
    <row r="141" spans="5:5">
      <c r="E141" s="71"/>
    </row>
    <row r="142" spans="5:5">
      <c r="E142" s="71"/>
    </row>
    <row r="143" spans="5:5">
      <c r="E143" s="72"/>
    </row>
  </sheetData>
  <autoFilter xmlns:etc="http://www.wps.cn/officeDocument/2017/etCustomData" ref="A1:G87" etc:filterBottomFollowUsedRange="0">
    <extLst/>
  </autoFilter>
  <mergeCells count="9">
    <mergeCell ref="A1:F1"/>
    <mergeCell ref="A2:G2"/>
    <mergeCell ref="A4:B4"/>
    <mergeCell ref="A19:E19"/>
    <mergeCell ref="A20:B20"/>
    <mergeCell ref="A62:C62"/>
    <mergeCell ref="A85:E85"/>
    <mergeCell ref="A86:E86"/>
    <mergeCell ref="A87:E87"/>
  </mergeCells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豪</cp:lastModifiedBy>
  <dcterms:created xsi:type="dcterms:W3CDTF">2025-11-07T16:26:00Z</dcterms:created>
  <dcterms:modified xsi:type="dcterms:W3CDTF">2026-01-12T07:55:07Z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2025-12-04T11:30:23Z</vt:filetime>
  </property>
  <property fmtid="{D5CDD505-2E9C-101B-9397-08002B2CF9AE}" pid="4" name="ICV">
    <vt:lpwstr>6CEE69F222EB4ED28894A0103E684DAB_13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