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791" windowHeight="7727" firstSheet="1" activeTab="1"/>
  </bookViews>
  <sheets>
    <sheet name="核桃（核桃、石艳、民生、双龙、营光）" sheetId="25" r:id="rId1"/>
    <sheet name="马场（沙田、双群）" sheetId="23" r:id="rId2"/>
  </sheets>
  <definedNames>
    <definedName name="_xlnm._FilterDatabase" localSheetId="0" hidden="1">'核桃（核桃、石艳、民生、双龙、营光）'!$A$1:$G$81</definedName>
    <definedName name="_xlnm._FilterDatabase" localSheetId="1" hidden="1">'马场（沙田、双群）'!$A$1:$G$75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<sst xmlns="http://schemas.openxmlformats.org/spreadsheetml/2006/main" count="366" uniqueCount="119">
  <si>
    <t>附件：工程量清单报价表1</t>
  </si>
  <si>
    <t>核桃镇核桃村、石艳村、民生村、双龙村、营光村</t>
  </si>
  <si>
    <t>序号</t>
  </si>
  <si>
    <t>项目</t>
  </si>
  <si>
    <t>单位</t>
  </si>
  <si>
    <t>暂定数量</t>
  </si>
  <si>
    <t>固定不含税综合单价（元）</t>
  </si>
  <si>
    <t>不含税小计（元）</t>
  </si>
  <si>
    <t>备注</t>
  </si>
  <si>
    <t>一、田块整治工程</t>
  </si>
  <si>
    <t>表土剥离（人工配合）</t>
  </si>
  <si>
    <t>m3</t>
  </si>
  <si>
    <t>土方回填</t>
  </si>
  <si>
    <t>石方机械开挖（人工配合）</t>
  </si>
  <si>
    <t>挖掘机挖土方</t>
  </si>
  <si>
    <t>挖填土方</t>
  </si>
  <si>
    <t>挖填土石方</t>
  </si>
  <si>
    <t>开挖石方外运</t>
  </si>
  <si>
    <t>土方开挖</t>
  </si>
  <si>
    <t>机械修筑土坎（人工配合）</t>
  </si>
  <si>
    <t>浆砌毛石基础（利旧）</t>
  </si>
  <si>
    <t>含辅材</t>
  </si>
  <si>
    <t>浆砌块石墙身（利旧）</t>
  </si>
  <si>
    <t>dn75mm pvc管安装</t>
  </si>
  <si>
    <t>m</t>
  </si>
  <si>
    <t>变形缩缝</t>
  </si>
  <si>
    <t>m2</t>
  </si>
  <si>
    <t>砂浆勾缝</t>
  </si>
  <si>
    <t>排水滤囊</t>
  </si>
  <si>
    <t>合计</t>
  </si>
  <si>
    <t>二、灌溉与排水工程</t>
  </si>
  <si>
    <t>基坑土方机械开挖（人工配合）</t>
  </si>
  <si>
    <t>基坑石方机械开挖（人工配合）</t>
  </si>
  <si>
    <t>盖板钢筋制安</t>
  </si>
  <si>
    <t>t</t>
  </si>
  <si>
    <t>普通钢模板制作安装</t>
  </si>
  <si>
    <t>15cm厚C20砼底板</t>
  </si>
  <si>
    <t>C20砼明渠</t>
  </si>
  <si>
    <t>C20现浇砼井壁</t>
  </si>
  <si>
    <t>C20现浇砼镇墩</t>
  </si>
  <si>
    <t>C20现浇砼支墩</t>
  </si>
  <si>
    <t>C20砼预制盖板</t>
  </si>
  <si>
    <t>C25钢筋砼盖板</t>
  </si>
  <si>
    <t>C25混凝土支柱</t>
  </si>
  <si>
    <t>C25现浇砼基座</t>
  </si>
  <si>
    <t>沟槽土方人工开挖</t>
  </si>
  <si>
    <t>沟槽石方人工开挖</t>
  </si>
  <si>
    <t>DN100PE管（1.0MPa）</t>
  </si>
  <si>
    <t>DN200 PVC塑模管</t>
  </si>
  <si>
    <t>DN20给水栓</t>
  </si>
  <si>
    <t>个</t>
  </si>
  <si>
    <t>DN50PE管（1.0MPa）</t>
  </si>
  <si>
    <t>DN50阀门</t>
  </si>
  <si>
    <t>DN75PVC排水管</t>
  </si>
  <si>
    <t>M10浆砌石</t>
  </si>
  <si>
    <t>不锈钢栏杆</t>
  </si>
  <si>
    <t>沟渠伸缩缝</t>
  </si>
  <si>
    <t>沟渠碎石垫层</t>
  </si>
  <si>
    <t>沟渠土石方回填</t>
  </si>
  <si>
    <t>水泥砂浆2cm</t>
  </si>
  <si>
    <t>碎石排水滤囊</t>
  </si>
  <si>
    <t>单体工程标志牌</t>
  </si>
  <si>
    <t>块</t>
  </si>
  <si>
    <t>PE管 DN20</t>
  </si>
  <si>
    <t>三、田间道路工程</t>
  </si>
  <si>
    <t>土方机械开挖（人工配合）</t>
  </si>
  <si>
    <t>石方开挖</t>
  </si>
  <si>
    <t>土石方回填</t>
  </si>
  <si>
    <t>路基整平夯实</t>
  </si>
  <si>
    <t>毛石垫层（20cm）</t>
  </si>
  <si>
    <t>碎石基层（10cm）</t>
  </si>
  <si>
    <t>C25混凝土路面（15cm）</t>
  </si>
  <si>
    <t>含模板、浇筑、拉纹、收光等</t>
  </si>
  <si>
    <t>沥青杉木伸缩缝</t>
  </si>
  <si>
    <t>新建交通标识标牌基础</t>
  </si>
  <si>
    <t>里程桩号牌</t>
  </si>
  <si>
    <t>浆砌块石墙身</t>
  </si>
  <si>
    <t>浆砌毛石基础</t>
  </si>
  <si>
    <t>浆砌石挡墙</t>
  </si>
  <si>
    <t>泥结碎石路面（15cm）</t>
  </si>
  <si>
    <t>C20混凝土路肩</t>
  </si>
  <si>
    <t>不含税总价（元）</t>
  </si>
  <si>
    <r>
      <rPr>
        <b/>
        <sz val="10"/>
        <color rgb="FF000000"/>
        <rFont val="宋体"/>
        <charset val="134"/>
      </rPr>
      <t>增值税</t>
    </r>
    <r>
      <rPr>
        <b/>
        <u/>
        <sz val="10"/>
        <color rgb="FF000000"/>
        <rFont val="宋体"/>
        <charset val="134"/>
      </rPr>
      <t xml:space="preserve">    </t>
    </r>
    <r>
      <rPr>
        <b/>
        <sz val="10"/>
        <color rgb="FF000000"/>
        <rFont val="宋体"/>
        <charset val="134"/>
      </rPr>
      <t>%</t>
    </r>
  </si>
  <si>
    <t>含税总计（元）</t>
  </si>
  <si>
    <t>附件：工程量清单报价表2</t>
  </si>
  <si>
    <t>马场镇沙田社区、双群社区</t>
  </si>
  <si>
    <t>2cm厚M10砂浆抹立面</t>
  </si>
  <si>
    <t>C15混凝土垫层</t>
  </si>
  <si>
    <t>C20钢筋砼盖板</t>
  </si>
  <si>
    <t>钢筋爬梯</t>
  </si>
  <si>
    <t>架</t>
  </si>
  <si>
    <t>脚手架</t>
  </si>
  <si>
    <t>M7.5浆砌块石挡土墙</t>
  </si>
  <si>
    <t>2cm厚M10砂浆抹平面</t>
  </si>
  <si>
    <t>15cm厚C25砼底板</t>
  </si>
  <si>
    <t>C25混凝土池壁基础</t>
  </si>
  <si>
    <t>C25砼预制盖板</t>
  </si>
  <si>
    <t>DN100进水管（壁厚4mm）</t>
  </si>
  <si>
    <t>DN100排污钢管（壁厚4mm）</t>
  </si>
  <si>
    <t>DN150出水管（壁厚4mm）</t>
  </si>
  <si>
    <t>DN150溢水钢管（4mm）</t>
  </si>
  <si>
    <t>钢制弯头DN200×90°</t>
  </si>
  <si>
    <t>只</t>
  </si>
  <si>
    <t>喇叭口DN150×225</t>
  </si>
  <si>
    <t>喇叭口支架</t>
  </si>
  <si>
    <t>水管吊架</t>
  </si>
  <si>
    <t>副</t>
  </si>
  <si>
    <t>通风钢管DN200（壁厚4mm）</t>
  </si>
  <si>
    <t>路肩墙伸缩缝</t>
  </si>
  <si>
    <t>缩 缝</t>
  </si>
  <si>
    <t>胀 缝（3.5m宽）</t>
  </si>
  <si>
    <t>道</t>
  </si>
  <si>
    <t>胀 缝（3m宽）</t>
  </si>
  <si>
    <t>浆砌石基础</t>
  </si>
  <si>
    <t>四、安装工程</t>
  </si>
  <si>
    <t>新建交通标识标牌</t>
  </si>
  <si>
    <t>新建交通标识标牌立柱安装</t>
  </si>
  <si>
    <t>根</t>
  </si>
  <si>
    <r>
      <rPr>
        <b/>
        <sz val="10"/>
        <color rgb="FF000000"/>
        <rFont val="宋体"/>
        <charset val="134"/>
      </rPr>
      <t>增值税</t>
    </r>
    <r>
      <rPr>
        <b/>
        <u/>
        <sz val="10"/>
        <color rgb="FF000000"/>
        <rFont val="宋体"/>
        <charset val="134"/>
      </rPr>
      <t xml:space="preserve">  </t>
    </r>
    <r>
      <rPr>
        <b/>
        <sz val="10"/>
        <color rgb="FF000000"/>
        <rFont val="宋体"/>
        <charset val="134"/>
      </rPr>
      <t>%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</si>
</sst>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#"/>
  </numFmts>
  <fonts count="39">
    <font>
      <sz val="11"/>
      <color rgb="FF000000"/>
      <name val="Arial"/>
      <charset val="204"/>
    </font>
    <font>
      <sz val="12"/>
      <color rgb="FF000000"/>
      <name val="Arial"/>
      <charset val="204"/>
    </font>
    <font>
      <sz val="12"/>
      <color indexed="8"/>
      <name val="黑体"/>
      <charset val="134"/>
    </font>
    <font>
      <b/>
      <sz val="16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0"/>
      <color indexed="8"/>
      <name val="宋体"/>
      <charset val="134"/>
    </font>
    <font>
      <sz val="10"/>
      <color indexed="8"/>
      <name val="黑体"/>
      <charset val="134"/>
    </font>
    <font>
      <sz val="10"/>
      <name val="SimSun"/>
      <charset val="134"/>
    </font>
    <font>
      <sz val="10"/>
      <color rgb="FF000000"/>
      <name val="宋体"/>
      <charset val="204"/>
    </font>
    <font>
      <sz val="10"/>
      <color rgb="FF000000"/>
      <name val="Arial"/>
      <charset val="204"/>
    </font>
    <font>
      <b/>
      <sz val="10"/>
      <color indexed="8"/>
      <name val="宋体"/>
      <charset val="134"/>
    </font>
    <font>
      <sz val="10"/>
      <color theme="1"/>
      <name val="宋体"/>
      <charset val="134"/>
      <scheme val="minor"/>
    </font>
    <font>
      <b/>
      <sz val="10"/>
      <color rgb="FF000000"/>
      <name val="宋体"/>
      <charset val="134"/>
    </font>
    <font>
      <b/>
      <sz val="10"/>
      <color indexed="8"/>
      <name val="Arial"/>
      <charset val="0"/>
    </font>
    <font>
      <b/>
      <sz val="10"/>
      <color indexed="8"/>
      <name val="宋体"/>
      <charset val="0"/>
    </font>
    <font>
      <sz val="1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/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" borderId="21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2" applyNumberFormat="0" applyFill="0" applyAlignment="0" applyProtection="0">
      <alignment vertical="center"/>
    </xf>
    <xf numFmtId="0" fontId="25" fillId="0" borderId="22" applyNumberFormat="0" applyFill="0" applyAlignment="0" applyProtection="0">
      <alignment vertical="center"/>
    </xf>
    <xf numFmtId="0" fontId="26" fillId="0" borderId="23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24" applyNumberFormat="0" applyAlignment="0" applyProtection="0">
      <alignment vertical="center"/>
    </xf>
    <xf numFmtId="0" fontId="28" fillId="4" borderId="25" applyNumberFormat="0" applyAlignment="0" applyProtection="0">
      <alignment vertical="center"/>
    </xf>
    <xf numFmtId="0" fontId="29" fillId="4" borderId="24" applyNumberFormat="0" applyAlignment="0" applyProtection="0">
      <alignment vertical="center"/>
    </xf>
    <xf numFmtId="0" fontId="30" fillId="5" borderId="26" applyNumberFormat="0" applyAlignment="0" applyProtection="0">
      <alignment vertical="center"/>
    </xf>
    <xf numFmtId="0" fontId="31" fillId="0" borderId="27" applyNumberFormat="0" applyFill="0" applyAlignment="0" applyProtection="0">
      <alignment vertical="center"/>
    </xf>
    <xf numFmtId="0" fontId="32" fillId="0" borderId="28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</cellStyleXfs>
  <cellXfs count="76">
    <xf numFmtId="0" fontId="0" fillId="0" borderId="0" xfId="0" applyFill="1" applyBorder="1" applyAlignment="1">
      <alignment horizontal="left" vertical="top" wrapText="1"/>
    </xf>
    <xf numFmtId="0" fontId="0" fillId="0" borderId="0" xfId="0" applyNumberForma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center" vertical="center" wrapText="1"/>
    </xf>
    <xf numFmtId="176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2" xfId="0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3" fillId="0" borderId="3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/>
    </xf>
    <xf numFmtId="0" fontId="6" fillId="0" borderId="6" xfId="0" applyNumberFormat="1" applyFont="1" applyFill="1" applyBorder="1" applyAlignment="1">
      <alignment horizontal="left" vertical="center" wrapText="1" shrinkToFit="1"/>
    </xf>
    <xf numFmtId="0" fontId="6" fillId="0" borderId="7" xfId="0" applyNumberFormat="1" applyFont="1" applyFill="1" applyBorder="1" applyAlignment="1">
      <alignment horizontal="left" vertical="center" wrapText="1" shrinkToFit="1"/>
    </xf>
    <xf numFmtId="0" fontId="7" fillId="0" borderId="7" xfId="0" applyNumberFormat="1" applyFont="1" applyFill="1" applyBorder="1" applyAlignment="1">
      <alignment vertical="center"/>
    </xf>
    <xf numFmtId="0" fontId="7" fillId="0" borderId="7" xfId="0" applyFont="1" applyFill="1" applyBorder="1" applyAlignment="1">
      <alignment horizontal="center" vertical="center"/>
    </xf>
    <xf numFmtId="176" fontId="6" fillId="0" borderId="8" xfId="0" applyNumberFormat="1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7" fillId="0" borderId="10" xfId="0" applyFont="1" applyFill="1" applyBorder="1" applyAlignment="1">
      <alignment horizontal="center" vertical="center"/>
    </xf>
    <xf numFmtId="0" fontId="6" fillId="0" borderId="11" xfId="0" applyNumberFormat="1" applyFont="1" applyFill="1" applyBorder="1" applyAlignment="1">
      <alignment horizontal="center" vertical="center" wrapText="1" shrinkToFit="1"/>
    </xf>
    <xf numFmtId="0" fontId="8" fillId="0" borderId="12" xfId="0" applyNumberFormat="1" applyFont="1" applyFill="1" applyBorder="1" applyAlignment="1">
      <alignment horizontal="left" vertical="center" wrapText="1"/>
    </xf>
    <xf numFmtId="0" fontId="6" fillId="0" borderId="8" xfId="0" applyNumberFormat="1" applyFont="1" applyFill="1" applyBorder="1" applyAlignment="1">
      <alignment horizontal="center" vertical="center" wrapText="1" shrinkToFit="1"/>
    </xf>
    <xf numFmtId="176" fontId="6" fillId="0" borderId="13" xfId="0" applyNumberFormat="1" applyFont="1" applyFill="1" applyBorder="1" applyAlignment="1">
      <alignment horizontal="center" vertical="center"/>
    </xf>
    <xf numFmtId="176" fontId="9" fillId="0" borderId="12" xfId="0" applyNumberFormat="1" applyFont="1" applyFill="1" applyBorder="1" applyAlignment="1">
      <alignment horizontal="center" vertical="center" wrapText="1"/>
    </xf>
    <xf numFmtId="176" fontId="6" fillId="0" borderId="7" xfId="0" applyNumberFormat="1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center" vertical="center" wrapText="1"/>
    </xf>
    <xf numFmtId="0" fontId="6" fillId="0" borderId="8" xfId="0" applyNumberFormat="1" applyFont="1" applyFill="1" applyBorder="1" applyAlignment="1">
      <alignment horizontal="left" vertical="center" wrapText="1" shrinkToFit="1"/>
    </xf>
    <xf numFmtId="0" fontId="11" fillId="0" borderId="6" xfId="0" applyNumberFormat="1" applyFont="1" applyFill="1" applyBorder="1" applyAlignment="1">
      <alignment vertical="center" wrapText="1" shrinkToFit="1"/>
    </xf>
    <xf numFmtId="0" fontId="11" fillId="0" borderId="7" xfId="0" applyNumberFormat="1" applyFont="1" applyFill="1" applyBorder="1" applyAlignment="1">
      <alignment vertical="center" wrapText="1" shrinkToFit="1"/>
    </xf>
    <xf numFmtId="176" fontId="11" fillId="0" borderId="7" xfId="0" applyNumberFormat="1" applyFont="1" applyFill="1" applyBorder="1" applyAlignment="1">
      <alignment horizontal="center" vertical="center" wrapText="1" shrinkToFit="1"/>
    </xf>
    <xf numFmtId="176" fontId="11" fillId="0" borderId="7" xfId="0" applyNumberFormat="1" applyFont="1" applyFill="1" applyBorder="1" applyAlignment="1">
      <alignment horizontal="center" vertical="center"/>
    </xf>
    <xf numFmtId="0" fontId="9" fillId="0" borderId="12" xfId="0" applyFont="1" applyFill="1" applyBorder="1" applyAlignment="1">
      <alignment horizontal="center" vertical="center" wrapText="1"/>
    </xf>
    <xf numFmtId="0" fontId="12" fillId="0" borderId="0" xfId="0" applyFont="1" applyFill="1" applyAlignment="1">
      <alignment horizontal="center" vertical="center"/>
    </xf>
    <xf numFmtId="176" fontId="6" fillId="0" borderId="14" xfId="0" applyNumberFormat="1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left" vertical="center"/>
    </xf>
    <xf numFmtId="0" fontId="6" fillId="0" borderId="8" xfId="0" applyFont="1" applyFill="1" applyBorder="1" applyAlignment="1">
      <alignment horizontal="center" vertical="center"/>
    </xf>
    <xf numFmtId="177" fontId="6" fillId="0" borderId="8" xfId="0" applyNumberFormat="1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 wrapText="1"/>
    </xf>
    <xf numFmtId="0" fontId="6" fillId="0" borderId="9" xfId="0" applyNumberFormat="1" applyFont="1" applyFill="1" applyBorder="1" applyAlignment="1">
      <alignment horizontal="left" vertical="center" wrapText="1" shrinkToFit="1"/>
    </xf>
    <xf numFmtId="0" fontId="6" fillId="0" borderId="6" xfId="0" applyNumberFormat="1" applyFont="1" applyFill="1" applyBorder="1" applyAlignment="1">
      <alignment horizontal="center" vertical="center" wrapText="1" shrinkToFit="1"/>
    </xf>
    <xf numFmtId="0" fontId="6" fillId="0" borderId="16" xfId="0" applyFont="1" applyFill="1" applyBorder="1" applyAlignment="1">
      <alignment horizontal="left" vertical="center" wrapText="1" shrinkToFit="1"/>
    </xf>
    <xf numFmtId="0" fontId="6" fillId="0" borderId="17" xfId="0" applyFont="1" applyFill="1" applyBorder="1" applyAlignment="1">
      <alignment horizontal="center" vertical="center" wrapText="1" shrinkToFit="1"/>
    </xf>
    <xf numFmtId="176" fontId="9" fillId="0" borderId="4" xfId="0" applyNumberFormat="1" applyFont="1" applyFill="1" applyBorder="1" applyAlignment="1">
      <alignment horizontal="center" vertical="center" wrapText="1"/>
    </xf>
    <xf numFmtId="0" fontId="6" fillId="0" borderId="7" xfId="0" applyNumberFormat="1" applyFont="1" applyFill="1" applyBorder="1" applyAlignment="1">
      <alignment vertical="center" wrapText="1" shrinkToFit="1"/>
    </xf>
    <xf numFmtId="176" fontId="6" fillId="0" borderId="7" xfId="0" applyNumberFormat="1" applyFont="1" applyFill="1" applyBorder="1" applyAlignment="1">
      <alignment horizontal="center" vertical="center" wrapText="1" shrinkToFit="1"/>
    </xf>
    <xf numFmtId="176" fontId="6" fillId="0" borderId="9" xfId="0" applyNumberFormat="1" applyFont="1" applyFill="1" applyBorder="1" applyAlignment="1">
      <alignment horizontal="center" vertical="center" wrapText="1" shrinkToFit="1"/>
    </xf>
    <xf numFmtId="176" fontId="11" fillId="0" borderId="13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right" vertical="center" wrapText="1" shrinkToFit="1"/>
    </xf>
    <xf numFmtId="0" fontId="11" fillId="0" borderId="7" xfId="0" applyNumberFormat="1" applyFont="1" applyFill="1" applyBorder="1" applyAlignment="1">
      <alignment horizontal="right" vertical="center" wrapText="1" shrinkToFit="1"/>
    </xf>
    <xf numFmtId="0" fontId="11" fillId="0" borderId="7" xfId="0" applyNumberFormat="1" applyFont="1" applyFill="1" applyBorder="1" applyAlignment="1">
      <alignment horizontal="center" vertical="center" wrapText="1" shrinkToFit="1"/>
    </xf>
    <xf numFmtId="0" fontId="11" fillId="0" borderId="18" xfId="0" applyNumberFormat="1" applyFont="1" applyFill="1" applyBorder="1" applyAlignment="1">
      <alignment horizontal="right" vertical="center" wrapText="1" shrinkToFit="1"/>
    </xf>
    <xf numFmtId="176" fontId="11" fillId="0" borderId="6" xfId="0" applyNumberFormat="1" applyFont="1" applyFill="1" applyBorder="1" applyAlignment="1">
      <alignment horizontal="center" vertical="center"/>
    </xf>
    <xf numFmtId="0" fontId="13" fillId="0" borderId="6" xfId="0" applyNumberFormat="1" applyFont="1" applyFill="1" applyBorder="1" applyAlignment="1">
      <alignment horizontal="right" vertical="center" wrapText="1" shrinkToFit="1"/>
    </xf>
    <xf numFmtId="0" fontId="13" fillId="0" borderId="19" xfId="0" applyNumberFormat="1" applyFont="1" applyFill="1" applyBorder="1" applyAlignment="1">
      <alignment horizontal="right" vertical="center"/>
    </xf>
    <xf numFmtId="0" fontId="14" fillId="0" borderId="19" xfId="0" applyNumberFormat="1" applyFont="1" applyFill="1" applyBorder="1" applyAlignment="1">
      <alignment horizontal="right" vertical="center"/>
    </xf>
    <xf numFmtId="176" fontId="14" fillId="0" borderId="19" xfId="0" applyNumberFormat="1" applyFont="1" applyFill="1" applyBorder="1" applyAlignment="1">
      <alignment horizontal="center" vertical="center"/>
    </xf>
    <xf numFmtId="176" fontId="14" fillId="0" borderId="19" xfId="0" applyNumberFormat="1" applyFont="1" applyFill="1" applyBorder="1" applyAlignment="1">
      <alignment horizontal="right" vertical="center"/>
    </xf>
    <xf numFmtId="176" fontId="15" fillId="0" borderId="6" xfId="0" applyNumberFormat="1" applyFont="1" applyFill="1" applyBorder="1" applyAlignment="1">
      <alignment horizontal="center" vertical="center"/>
    </xf>
    <xf numFmtId="0" fontId="6" fillId="0" borderId="7" xfId="0" applyNumberFormat="1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176" fontId="6" fillId="0" borderId="13" xfId="0" applyNumberFormat="1" applyFont="1" applyFill="1" applyBorder="1" applyAlignment="1">
      <alignment horizontal="center" vertical="center" wrapText="1"/>
    </xf>
    <xf numFmtId="176" fontId="9" fillId="0" borderId="20" xfId="0" applyNumberFormat="1" applyFont="1" applyFill="1" applyBorder="1" applyAlignment="1">
      <alignment horizontal="center" vertical="center" wrapText="1"/>
    </xf>
    <xf numFmtId="0" fontId="16" fillId="0" borderId="12" xfId="0" applyNumberFormat="1" applyFont="1" applyFill="1" applyBorder="1" applyAlignment="1">
      <alignment horizontal="left" vertical="center" wrapText="1"/>
    </xf>
    <xf numFmtId="0" fontId="6" fillId="0" borderId="12" xfId="0" applyNumberFormat="1" applyFont="1" applyFill="1" applyBorder="1" applyAlignment="1">
      <alignment horizontal="left" vertical="center" wrapText="1" shrinkToFit="1"/>
    </xf>
    <xf numFmtId="0" fontId="17" fillId="0" borderId="0" xfId="0" applyFont="1" applyFill="1" applyAlignment="1">
      <alignment horizontal="center" vertical="center"/>
    </xf>
    <xf numFmtId="0" fontId="9" fillId="0" borderId="15" xfId="0" applyFont="1" applyFill="1" applyBorder="1" applyAlignment="1">
      <alignment horizontal="center" vertical="center" wrapText="1"/>
    </xf>
    <xf numFmtId="0" fontId="15" fillId="0" borderId="19" xfId="0" applyNumberFormat="1" applyFont="1" applyFill="1" applyBorder="1" applyAlignment="1">
      <alignment horizontal="right" vertical="center"/>
    </xf>
    <xf numFmtId="176" fontId="15" fillId="0" borderId="19" xfId="0" applyNumberFormat="1" applyFont="1" applyFill="1" applyBorder="1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81"/>
  <sheetViews>
    <sheetView zoomScale="85" zoomScaleNormal="85" workbookViewId="0">
      <selection activeCell="B7" sqref="B7"/>
    </sheetView>
  </sheetViews>
  <sheetFormatPr defaultColWidth="8.8" defaultRowHeight="13.8" outlineLevelCol="6"/>
  <cols>
    <col min="1" max="1" width="8.8" style="1"/>
    <col min="2" max="2" width="32.05" style="1" customWidth="1"/>
    <col min="3" max="3" width="10.2916666666667" style="1" customWidth="1"/>
    <col min="4" max="4" width="10.2916666666667" style="4" customWidth="1"/>
    <col min="5" max="5" width="11.8833333333333" style="3" customWidth="1"/>
    <col min="6" max="6" width="13.375" style="4" customWidth="1"/>
    <col min="7" max="7" width="10.2916666666667" style="4" customWidth="1"/>
    <col min="9" max="9" width="12.625"/>
  </cols>
  <sheetData>
    <row r="1" ht="27" customHeight="1" spans="1:7">
      <c r="A1" s="5" t="s">
        <v>0</v>
      </c>
      <c r="B1" s="5"/>
      <c r="C1" s="5"/>
      <c r="D1" s="6"/>
      <c r="E1" s="7"/>
      <c r="F1" s="6"/>
    </row>
    <row r="2" ht="21" customHeight="1" spans="1:7">
      <c r="A2" s="8" t="s">
        <v>1</v>
      </c>
      <c r="B2" s="9"/>
      <c r="C2" s="9"/>
      <c r="D2" s="9"/>
      <c r="E2" s="9"/>
      <c r="F2" s="9"/>
      <c r="G2" s="11"/>
    </row>
    <row r="3" ht="50" customHeight="1" spans="1:7">
      <c r="A3" s="12" t="s">
        <v>2</v>
      </c>
      <c r="B3" s="12" t="s">
        <v>3</v>
      </c>
      <c r="C3" s="12" t="s">
        <v>4</v>
      </c>
      <c r="D3" s="13" t="s">
        <v>5</v>
      </c>
      <c r="E3" s="14" t="s">
        <v>6</v>
      </c>
      <c r="F3" s="15" t="s">
        <v>7</v>
      </c>
      <c r="G3" s="16" t="s">
        <v>8</v>
      </c>
    </row>
    <row r="4" ht="21" customHeight="1" spans="1:7">
      <c r="A4" s="17" t="s">
        <v>9</v>
      </c>
      <c r="B4" s="18"/>
      <c r="C4" s="64"/>
      <c r="D4" s="65"/>
      <c r="E4" s="21"/>
      <c r="F4" s="66"/>
      <c r="G4" s="67"/>
    </row>
    <row r="5" ht="21" customHeight="1" spans="1:7">
      <c r="A5" s="24">
        <v>1</v>
      </c>
      <c r="B5" s="31" t="s">
        <v>10</v>
      </c>
      <c r="C5" s="26" t="s">
        <v>11</v>
      </c>
      <c r="D5" s="68">
        <v>13333.4</v>
      </c>
      <c r="E5" s="69"/>
      <c r="F5" s="29">
        <f t="shared" ref="F5:F10" si="0">D5*E5</f>
        <v>0</v>
      </c>
      <c r="G5" s="36"/>
    </row>
    <row r="6" ht="21" customHeight="1" spans="1:7">
      <c r="A6" s="24">
        <v>2</v>
      </c>
      <c r="B6" s="31" t="s">
        <v>12</v>
      </c>
      <c r="C6" s="26" t="s">
        <v>11</v>
      </c>
      <c r="D6" s="27">
        <v>13385.4</v>
      </c>
      <c r="E6" s="28"/>
      <c r="F6" s="29">
        <f t="shared" si="0"/>
        <v>0</v>
      </c>
      <c r="G6" s="36"/>
    </row>
    <row r="7" ht="21" customHeight="1" spans="1:7">
      <c r="A7" s="24">
        <v>3</v>
      </c>
      <c r="B7" s="70" t="s">
        <v>13</v>
      </c>
      <c r="C7" s="26" t="s">
        <v>11</v>
      </c>
      <c r="D7" s="27">
        <v>7703.673</v>
      </c>
      <c r="E7" s="28"/>
      <c r="F7" s="29">
        <f t="shared" si="0"/>
        <v>0</v>
      </c>
      <c r="G7" s="36"/>
    </row>
    <row r="8" ht="21" customHeight="1" spans="1:7">
      <c r="A8" s="24">
        <v>4</v>
      </c>
      <c r="B8" s="71" t="s">
        <v>14</v>
      </c>
      <c r="C8" s="26" t="s">
        <v>11</v>
      </c>
      <c r="D8" s="27">
        <v>53878.607</v>
      </c>
      <c r="E8" s="28"/>
      <c r="F8" s="29">
        <f t="shared" si="0"/>
        <v>0</v>
      </c>
      <c r="G8" s="36"/>
    </row>
    <row r="9" ht="21" customHeight="1" spans="1:7">
      <c r="A9" s="24">
        <v>5</v>
      </c>
      <c r="B9" s="71" t="s">
        <v>15</v>
      </c>
      <c r="C9" s="26" t="s">
        <v>11</v>
      </c>
      <c r="D9" s="27">
        <v>14015.657</v>
      </c>
      <c r="E9" s="28"/>
      <c r="F9" s="29">
        <f t="shared" si="0"/>
        <v>0</v>
      </c>
      <c r="G9" s="36"/>
    </row>
    <row r="10" ht="21" customHeight="1" spans="1:7">
      <c r="A10" s="24">
        <v>6</v>
      </c>
      <c r="B10" s="71" t="s">
        <v>16</v>
      </c>
      <c r="C10" s="26" t="s">
        <v>11</v>
      </c>
      <c r="D10" s="27">
        <v>41961</v>
      </c>
      <c r="E10" s="28"/>
      <c r="F10" s="29">
        <f t="shared" si="0"/>
        <v>0</v>
      </c>
      <c r="G10" s="36"/>
    </row>
    <row r="11" ht="21" customHeight="1" spans="1:7">
      <c r="A11" s="24">
        <v>7</v>
      </c>
      <c r="B11" s="31" t="s">
        <v>17</v>
      </c>
      <c r="C11" s="26" t="s">
        <v>11</v>
      </c>
      <c r="D11" s="27">
        <v>7703.673</v>
      </c>
      <c r="E11" s="28"/>
      <c r="F11" s="29">
        <f t="shared" ref="F11:F20" si="1">D11*E11</f>
        <v>0</v>
      </c>
      <c r="G11" s="36"/>
    </row>
    <row r="12" ht="21" customHeight="1" spans="1:7">
      <c r="A12" s="24">
        <v>8</v>
      </c>
      <c r="B12" s="31" t="s">
        <v>18</v>
      </c>
      <c r="C12" s="26" t="s">
        <v>11</v>
      </c>
      <c r="D12" s="27">
        <v>666</v>
      </c>
      <c r="E12" s="28"/>
      <c r="F12" s="29">
        <f t="shared" si="1"/>
        <v>0</v>
      </c>
      <c r="G12" s="36"/>
    </row>
    <row r="13" ht="21" customHeight="1" spans="1:7">
      <c r="A13" s="24">
        <v>9</v>
      </c>
      <c r="B13" s="31" t="s">
        <v>19</v>
      </c>
      <c r="C13" s="26" t="s">
        <v>11</v>
      </c>
      <c r="D13" s="27">
        <v>6426.2</v>
      </c>
      <c r="E13" s="28"/>
      <c r="F13" s="29">
        <f t="shared" si="1"/>
        <v>0</v>
      </c>
      <c r="G13" s="36"/>
    </row>
    <row r="14" ht="21" customHeight="1" spans="1:7">
      <c r="A14" s="24">
        <v>10</v>
      </c>
      <c r="B14" s="31" t="s">
        <v>20</v>
      </c>
      <c r="C14" s="26" t="s">
        <v>11</v>
      </c>
      <c r="D14" s="27">
        <v>358</v>
      </c>
      <c r="E14" s="28"/>
      <c r="F14" s="29">
        <f t="shared" si="1"/>
        <v>0</v>
      </c>
      <c r="G14" s="36" t="s">
        <v>21</v>
      </c>
    </row>
    <row r="15" ht="21" customHeight="1" spans="1:7">
      <c r="A15" s="24">
        <v>11</v>
      </c>
      <c r="B15" s="31" t="s">
        <v>22</v>
      </c>
      <c r="C15" s="26" t="s">
        <v>11</v>
      </c>
      <c r="D15" s="27">
        <v>886</v>
      </c>
      <c r="E15" s="28"/>
      <c r="F15" s="29">
        <f t="shared" si="1"/>
        <v>0</v>
      </c>
      <c r="G15" s="36" t="s">
        <v>21</v>
      </c>
    </row>
    <row r="16" ht="21" customHeight="1" spans="1:7">
      <c r="A16" s="24">
        <v>12</v>
      </c>
      <c r="B16" s="31" t="s">
        <v>23</v>
      </c>
      <c r="C16" s="26" t="s">
        <v>24</v>
      </c>
      <c r="D16" s="27">
        <v>1504</v>
      </c>
      <c r="E16" s="28"/>
      <c r="F16" s="29">
        <f t="shared" si="1"/>
        <v>0</v>
      </c>
      <c r="G16" s="36" t="s">
        <v>21</v>
      </c>
    </row>
    <row r="17" ht="21" customHeight="1" spans="1:7">
      <c r="A17" s="24">
        <v>13</v>
      </c>
      <c r="B17" s="31" t="s">
        <v>25</v>
      </c>
      <c r="C17" s="26" t="s">
        <v>26</v>
      </c>
      <c r="D17" s="27">
        <v>128</v>
      </c>
      <c r="E17" s="28"/>
      <c r="F17" s="29">
        <f t="shared" si="1"/>
        <v>0</v>
      </c>
      <c r="G17" s="36"/>
    </row>
    <row r="18" ht="21" customHeight="1" spans="1:7">
      <c r="A18" s="24">
        <v>14</v>
      </c>
      <c r="B18" s="31" t="s">
        <v>27</v>
      </c>
      <c r="C18" s="26" t="s">
        <v>26</v>
      </c>
      <c r="D18" s="27">
        <v>544</v>
      </c>
      <c r="E18" s="28"/>
      <c r="F18" s="29">
        <f t="shared" si="1"/>
        <v>0</v>
      </c>
      <c r="G18" s="36" t="s">
        <v>21</v>
      </c>
    </row>
    <row r="19" ht="21" customHeight="1" spans="1:7">
      <c r="A19" s="24">
        <v>15</v>
      </c>
      <c r="B19" s="31" t="s">
        <v>28</v>
      </c>
      <c r="C19" s="26" t="s">
        <v>11</v>
      </c>
      <c r="D19" s="27">
        <v>6</v>
      </c>
      <c r="E19" s="28"/>
      <c r="F19" s="29">
        <f t="shared" si="1"/>
        <v>0</v>
      </c>
      <c r="G19" s="36" t="s">
        <v>21</v>
      </c>
    </row>
    <row r="20" ht="21" customHeight="1" spans="1:7">
      <c r="A20" s="32" t="s">
        <v>29</v>
      </c>
      <c r="B20" s="33"/>
      <c r="C20" s="33"/>
      <c r="D20" s="34"/>
      <c r="E20" s="28"/>
      <c r="F20" s="35">
        <f>SUM(F5:F19)</f>
        <v>0</v>
      </c>
      <c r="G20" s="36"/>
    </row>
    <row r="21" ht="21" customHeight="1" spans="1:7">
      <c r="A21" s="17" t="s">
        <v>30</v>
      </c>
      <c r="B21" s="18"/>
      <c r="C21" s="26"/>
      <c r="D21" s="27"/>
      <c r="E21" s="28"/>
      <c r="F21" s="29"/>
      <c r="G21" s="36"/>
    </row>
    <row r="22" ht="21" customHeight="1" spans="1:7">
      <c r="A22" s="24">
        <v>1</v>
      </c>
      <c r="B22" s="31" t="s">
        <v>31</v>
      </c>
      <c r="C22" s="26" t="s">
        <v>11</v>
      </c>
      <c r="D22" s="27">
        <v>15.6</v>
      </c>
      <c r="E22" s="28"/>
      <c r="F22" s="29">
        <f>D22*E22</f>
        <v>0</v>
      </c>
      <c r="G22" s="36"/>
    </row>
    <row r="23" ht="21" customHeight="1" spans="1:7">
      <c r="A23" s="24">
        <v>2</v>
      </c>
      <c r="B23" s="31" t="s">
        <v>32</v>
      </c>
      <c r="C23" s="26" t="s">
        <v>11</v>
      </c>
      <c r="D23" s="27">
        <v>36.4</v>
      </c>
      <c r="E23" s="28"/>
      <c r="F23" s="29">
        <f>D23*E23</f>
        <v>0</v>
      </c>
      <c r="G23" s="36"/>
    </row>
    <row r="24" ht="21" customHeight="1" spans="1:7">
      <c r="A24" s="24">
        <v>3</v>
      </c>
      <c r="B24" s="31" t="s">
        <v>33</v>
      </c>
      <c r="C24" s="26" t="s">
        <v>34</v>
      </c>
      <c r="D24" s="27">
        <v>0.88</v>
      </c>
      <c r="E24" s="28"/>
      <c r="F24" s="29">
        <f>D24*E24</f>
        <v>0</v>
      </c>
      <c r="G24" s="36" t="s">
        <v>21</v>
      </c>
    </row>
    <row r="25" ht="21" customHeight="1" spans="1:7">
      <c r="A25" s="24">
        <v>4</v>
      </c>
      <c r="B25" s="31" t="s">
        <v>35</v>
      </c>
      <c r="C25" s="26" t="s">
        <v>26</v>
      </c>
      <c r="D25" s="27">
        <v>6698</v>
      </c>
      <c r="E25" s="28"/>
      <c r="F25" s="29">
        <f>D25*E25</f>
        <v>0</v>
      </c>
      <c r="G25" s="36" t="s">
        <v>21</v>
      </c>
    </row>
    <row r="26" ht="21" customHeight="1" spans="1:7">
      <c r="A26" s="24">
        <v>5</v>
      </c>
      <c r="B26" s="31" t="s">
        <v>36</v>
      </c>
      <c r="C26" s="26" t="s">
        <v>11</v>
      </c>
      <c r="D26" s="27">
        <v>2.6</v>
      </c>
      <c r="E26" s="28"/>
      <c r="F26" s="29">
        <f>D26*E26</f>
        <v>0</v>
      </c>
      <c r="G26" s="36" t="s">
        <v>21</v>
      </c>
    </row>
    <row r="27" ht="21" customHeight="1" spans="1:7">
      <c r="A27" s="24">
        <v>6</v>
      </c>
      <c r="B27" s="31" t="s">
        <v>37</v>
      </c>
      <c r="C27" s="26" t="s">
        <v>11</v>
      </c>
      <c r="D27" s="27">
        <v>1629</v>
      </c>
      <c r="E27" s="28"/>
      <c r="F27" s="29">
        <f t="shared" ref="F27:F51" si="2">D27*E27</f>
        <v>0</v>
      </c>
      <c r="G27" s="36" t="s">
        <v>21</v>
      </c>
    </row>
    <row r="28" ht="21" customHeight="1" spans="1:7">
      <c r="A28" s="24">
        <v>7</v>
      </c>
      <c r="B28" s="31" t="s">
        <v>38</v>
      </c>
      <c r="C28" s="26" t="s">
        <v>11</v>
      </c>
      <c r="D28" s="27">
        <v>9.75</v>
      </c>
      <c r="E28" s="28"/>
      <c r="F28" s="29">
        <f t="shared" si="2"/>
        <v>0</v>
      </c>
      <c r="G28" s="36" t="s">
        <v>21</v>
      </c>
    </row>
    <row r="29" ht="21" customHeight="1" spans="1:7">
      <c r="A29" s="24">
        <v>8</v>
      </c>
      <c r="B29" s="31" t="s">
        <v>39</v>
      </c>
      <c r="C29" s="26" t="s">
        <v>11</v>
      </c>
      <c r="D29" s="27">
        <v>4.55</v>
      </c>
      <c r="E29" s="28"/>
      <c r="F29" s="29">
        <f t="shared" si="2"/>
        <v>0</v>
      </c>
      <c r="G29" s="36" t="s">
        <v>21</v>
      </c>
    </row>
    <row r="30" ht="21" customHeight="1" spans="1:7">
      <c r="A30" s="24">
        <v>9</v>
      </c>
      <c r="B30" s="31" t="s">
        <v>40</v>
      </c>
      <c r="C30" s="26" t="s">
        <v>11</v>
      </c>
      <c r="D30" s="72">
        <v>3.9</v>
      </c>
      <c r="E30" s="28"/>
      <c r="F30" s="29">
        <f t="shared" si="2"/>
        <v>0</v>
      </c>
      <c r="G30" s="36" t="s">
        <v>21</v>
      </c>
    </row>
    <row r="31" ht="21" customHeight="1" spans="1:7">
      <c r="A31" s="24">
        <v>10</v>
      </c>
      <c r="B31" s="31" t="s">
        <v>41</v>
      </c>
      <c r="C31" s="26" t="s">
        <v>11</v>
      </c>
      <c r="D31" s="27">
        <v>1.82</v>
      </c>
      <c r="E31" s="28"/>
      <c r="F31" s="29">
        <f t="shared" si="2"/>
        <v>0</v>
      </c>
      <c r="G31" s="36" t="s">
        <v>21</v>
      </c>
    </row>
    <row r="32" ht="21" customHeight="1" spans="1:7">
      <c r="A32" s="24">
        <v>11</v>
      </c>
      <c r="B32" s="31" t="s">
        <v>42</v>
      </c>
      <c r="C32" s="26" t="s">
        <v>11</v>
      </c>
      <c r="D32" s="27">
        <v>4.75</v>
      </c>
      <c r="E32" s="28"/>
      <c r="F32" s="29">
        <f t="shared" si="2"/>
        <v>0</v>
      </c>
      <c r="G32" s="36" t="s">
        <v>21</v>
      </c>
    </row>
    <row r="33" ht="21" customHeight="1" spans="1:7">
      <c r="A33" s="24">
        <v>12</v>
      </c>
      <c r="B33" s="31" t="s">
        <v>43</v>
      </c>
      <c r="C33" s="26" t="s">
        <v>11</v>
      </c>
      <c r="D33" s="27">
        <v>1.79</v>
      </c>
      <c r="E33" s="28"/>
      <c r="F33" s="29">
        <f t="shared" si="2"/>
        <v>0</v>
      </c>
      <c r="G33" s="36" t="s">
        <v>21</v>
      </c>
    </row>
    <row r="34" ht="21" customHeight="1" spans="1:7">
      <c r="A34" s="24">
        <v>13</v>
      </c>
      <c r="B34" s="31" t="s">
        <v>44</v>
      </c>
      <c r="C34" s="26" t="s">
        <v>11</v>
      </c>
      <c r="D34" s="27">
        <v>2.45</v>
      </c>
      <c r="E34" s="28"/>
      <c r="F34" s="29">
        <f t="shared" si="2"/>
        <v>0</v>
      </c>
      <c r="G34" s="36" t="s">
        <v>21</v>
      </c>
    </row>
    <row r="35" ht="21" customHeight="1" spans="1:7">
      <c r="A35" s="24">
        <v>14</v>
      </c>
      <c r="B35" s="31" t="s">
        <v>45</v>
      </c>
      <c r="C35" s="26" t="s">
        <v>11</v>
      </c>
      <c r="D35" s="27">
        <v>10961.6</v>
      </c>
      <c r="E35" s="28"/>
      <c r="F35" s="29">
        <f t="shared" si="2"/>
        <v>0</v>
      </c>
      <c r="G35" s="36"/>
    </row>
    <row r="36" ht="21" customHeight="1" spans="1:7">
      <c r="A36" s="24">
        <v>15</v>
      </c>
      <c r="B36" s="31" t="s">
        <v>46</v>
      </c>
      <c r="C36" s="26" t="s">
        <v>11</v>
      </c>
      <c r="D36" s="27">
        <v>2539.8</v>
      </c>
      <c r="E36" s="28"/>
      <c r="F36" s="29">
        <f t="shared" si="2"/>
        <v>0</v>
      </c>
      <c r="G36" s="36"/>
    </row>
    <row r="37" ht="21" customHeight="1" spans="1:7">
      <c r="A37" s="24">
        <v>16</v>
      </c>
      <c r="B37" s="31" t="s">
        <v>47</v>
      </c>
      <c r="C37" s="26" t="s">
        <v>24</v>
      </c>
      <c r="D37" s="38">
        <v>1780</v>
      </c>
      <c r="E37" s="39"/>
      <c r="F37" s="29">
        <f t="shared" si="2"/>
        <v>0</v>
      </c>
      <c r="G37" s="36" t="s">
        <v>21</v>
      </c>
    </row>
    <row r="38" ht="21" customHeight="1" spans="1:7">
      <c r="A38" s="24">
        <v>17</v>
      </c>
      <c r="B38" s="31" t="s">
        <v>48</v>
      </c>
      <c r="C38" s="26" t="s">
        <v>24</v>
      </c>
      <c r="D38" s="38">
        <v>71.4</v>
      </c>
      <c r="E38" s="39"/>
      <c r="F38" s="29">
        <f t="shared" si="2"/>
        <v>0</v>
      </c>
      <c r="G38" s="36" t="s">
        <v>21</v>
      </c>
    </row>
    <row r="39" ht="21" customHeight="1" spans="1:7">
      <c r="A39" s="24">
        <v>18</v>
      </c>
      <c r="B39" s="31" t="s">
        <v>49</v>
      </c>
      <c r="C39" s="26" t="s">
        <v>50</v>
      </c>
      <c r="D39" s="38">
        <v>51</v>
      </c>
      <c r="E39" s="39"/>
      <c r="F39" s="29">
        <f t="shared" si="2"/>
        <v>0</v>
      </c>
      <c r="G39" s="36" t="s">
        <v>21</v>
      </c>
    </row>
    <row r="40" ht="21" customHeight="1" spans="1:7">
      <c r="A40" s="24">
        <v>19</v>
      </c>
      <c r="B40" s="40" t="s">
        <v>51</v>
      </c>
      <c r="C40" s="41" t="s">
        <v>24</v>
      </c>
      <c r="D40" s="42">
        <v>740</v>
      </c>
      <c r="E40" s="39"/>
      <c r="F40" s="29">
        <f t="shared" si="2"/>
        <v>0</v>
      </c>
      <c r="G40" s="36" t="s">
        <v>21</v>
      </c>
    </row>
    <row r="41" ht="21" customHeight="1" spans="1:7">
      <c r="A41" s="24">
        <v>20</v>
      </c>
      <c r="B41" s="31" t="s">
        <v>52</v>
      </c>
      <c r="C41" s="26" t="s">
        <v>50</v>
      </c>
      <c r="D41" s="38">
        <v>12</v>
      </c>
      <c r="E41" s="39"/>
      <c r="F41" s="29">
        <f t="shared" si="2"/>
        <v>0</v>
      </c>
      <c r="G41" s="36" t="s">
        <v>21</v>
      </c>
    </row>
    <row r="42" ht="21" customHeight="1" spans="1:7">
      <c r="A42" s="24">
        <v>21</v>
      </c>
      <c r="B42" s="40" t="s">
        <v>53</v>
      </c>
      <c r="C42" s="41" t="s">
        <v>24</v>
      </c>
      <c r="D42" s="42">
        <v>1836</v>
      </c>
      <c r="E42" s="39"/>
      <c r="F42" s="29">
        <f t="shared" si="2"/>
        <v>0</v>
      </c>
      <c r="G42" s="36" t="s">
        <v>21</v>
      </c>
    </row>
    <row r="43" ht="21" customHeight="1" spans="1:7">
      <c r="A43" s="24">
        <v>22</v>
      </c>
      <c r="B43" s="31" t="s">
        <v>54</v>
      </c>
      <c r="C43" s="26" t="s">
        <v>11</v>
      </c>
      <c r="D43" s="38">
        <v>3920</v>
      </c>
      <c r="E43" s="39"/>
      <c r="F43" s="29">
        <f t="shared" si="2"/>
        <v>0</v>
      </c>
      <c r="G43" s="36" t="s">
        <v>21</v>
      </c>
    </row>
    <row r="44" ht="21" customHeight="1" spans="1:7">
      <c r="A44" s="24">
        <v>23</v>
      </c>
      <c r="B44" s="31" t="s">
        <v>55</v>
      </c>
      <c r="C44" s="26" t="s">
        <v>24</v>
      </c>
      <c r="D44" s="38">
        <v>24</v>
      </c>
      <c r="E44" s="39"/>
      <c r="F44" s="29">
        <f t="shared" si="2"/>
        <v>0</v>
      </c>
      <c r="G44" s="73"/>
    </row>
    <row r="45" ht="21" customHeight="1" spans="1:7">
      <c r="A45" s="24">
        <v>24</v>
      </c>
      <c r="B45" s="31" t="s">
        <v>56</v>
      </c>
      <c r="C45" s="26" t="s">
        <v>26</v>
      </c>
      <c r="D45" s="38">
        <v>563</v>
      </c>
      <c r="E45" s="39"/>
      <c r="F45" s="29">
        <f t="shared" si="2"/>
        <v>0</v>
      </c>
      <c r="G45" s="73"/>
    </row>
    <row r="46" ht="21" customHeight="1" spans="1:7">
      <c r="A46" s="24">
        <v>25</v>
      </c>
      <c r="B46" s="31" t="s">
        <v>57</v>
      </c>
      <c r="C46" s="26" t="s">
        <v>11</v>
      </c>
      <c r="D46" s="38">
        <v>482</v>
      </c>
      <c r="E46" s="39"/>
      <c r="F46" s="29">
        <f t="shared" si="2"/>
        <v>0</v>
      </c>
      <c r="G46" s="73"/>
    </row>
    <row r="47" ht="21" customHeight="1" spans="1:7">
      <c r="A47" s="24">
        <v>26</v>
      </c>
      <c r="B47" s="31" t="s">
        <v>58</v>
      </c>
      <c r="C47" s="26" t="s">
        <v>11</v>
      </c>
      <c r="D47" s="38">
        <v>6486.4</v>
      </c>
      <c r="E47" s="39"/>
      <c r="F47" s="29">
        <f t="shared" si="2"/>
        <v>0</v>
      </c>
      <c r="G47" s="73"/>
    </row>
    <row r="48" ht="21" customHeight="1" spans="1:7">
      <c r="A48" s="24">
        <v>27</v>
      </c>
      <c r="B48" s="31" t="s">
        <v>59</v>
      </c>
      <c r="C48" s="26" t="s">
        <v>26</v>
      </c>
      <c r="D48" s="38">
        <v>6120</v>
      </c>
      <c r="E48" s="39"/>
      <c r="F48" s="29">
        <f t="shared" si="2"/>
        <v>0</v>
      </c>
      <c r="G48" s="73"/>
    </row>
    <row r="49" ht="21" customHeight="1" spans="1:7">
      <c r="A49" s="24">
        <v>28</v>
      </c>
      <c r="B49" s="31" t="s">
        <v>60</v>
      </c>
      <c r="C49" s="26" t="s">
        <v>11</v>
      </c>
      <c r="D49" s="27">
        <v>61</v>
      </c>
      <c r="E49" s="28"/>
      <c r="F49" s="29">
        <f t="shared" si="2"/>
        <v>0</v>
      </c>
      <c r="G49" s="36" t="s">
        <v>21</v>
      </c>
    </row>
    <row r="50" ht="21" customHeight="1" spans="1:7">
      <c r="A50" s="24">
        <v>29</v>
      </c>
      <c r="B50" s="31" t="s">
        <v>61</v>
      </c>
      <c r="C50" s="26" t="s">
        <v>62</v>
      </c>
      <c r="D50" s="27">
        <v>4</v>
      </c>
      <c r="E50" s="28"/>
      <c r="F50" s="29">
        <f t="shared" si="2"/>
        <v>0</v>
      </c>
      <c r="G50" s="36" t="s">
        <v>21</v>
      </c>
    </row>
    <row r="51" ht="21" customHeight="1" spans="1:7">
      <c r="A51" s="24">
        <v>30</v>
      </c>
      <c r="B51" s="44" t="s">
        <v>63</v>
      </c>
      <c r="C51" s="26" t="s">
        <v>24</v>
      </c>
      <c r="D51" s="27">
        <v>71.4</v>
      </c>
      <c r="E51" s="28"/>
      <c r="F51" s="29">
        <f t="shared" si="2"/>
        <v>0</v>
      </c>
      <c r="G51" s="36" t="s">
        <v>21</v>
      </c>
    </row>
    <row r="52" ht="21" customHeight="1" spans="1:7">
      <c r="A52" s="32" t="s">
        <v>29</v>
      </c>
      <c r="B52" s="33"/>
      <c r="C52" s="33"/>
      <c r="D52" s="34"/>
      <c r="E52" s="28"/>
      <c r="F52" s="35">
        <f>SUM(F22:F51)</f>
        <v>0</v>
      </c>
      <c r="G52" s="36"/>
    </row>
    <row r="53" ht="21" customHeight="1" spans="1:7">
      <c r="A53" s="17" t="s">
        <v>64</v>
      </c>
      <c r="B53" s="18"/>
      <c r="C53" s="44"/>
      <c r="D53" s="27"/>
      <c r="E53" s="28"/>
      <c r="F53" s="29"/>
      <c r="G53" s="36"/>
    </row>
    <row r="54" ht="21" customHeight="1" spans="1:7">
      <c r="A54" s="24">
        <v>1</v>
      </c>
      <c r="B54" s="31" t="s">
        <v>65</v>
      </c>
      <c r="C54" s="26" t="s">
        <v>11</v>
      </c>
      <c r="D54" s="27">
        <v>9751.95</v>
      </c>
      <c r="E54" s="28"/>
      <c r="F54" s="29">
        <f t="shared" ref="F54:F60" si="3">D54*E54</f>
        <v>0</v>
      </c>
      <c r="G54" s="36"/>
    </row>
    <row r="55" ht="21" customHeight="1" spans="1:7">
      <c r="A55" s="24">
        <v>2</v>
      </c>
      <c r="B55" s="31" t="s">
        <v>13</v>
      </c>
      <c r="C55" s="26" t="s">
        <v>11</v>
      </c>
      <c r="D55" s="27">
        <v>1118.35</v>
      </c>
      <c r="E55" s="28"/>
      <c r="F55" s="29">
        <f t="shared" si="3"/>
        <v>0</v>
      </c>
      <c r="G55" s="36"/>
    </row>
    <row r="56" ht="21" customHeight="1" spans="1:7">
      <c r="A56" s="24">
        <v>3</v>
      </c>
      <c r="B56" s="44" t="s">
        <v>18</v>
      </c>
      <c r="C56" s="26" t="s">
        <v>11</v>
      </c>
      <c r="D56" s="27">
        <v>368.85</v>
      </c>
      <c r="E56" s="28"/>
      <c r="F56" s="29">
        <f t="shared" si="3"/>
        <v>0</v>
      </c>
      <c r="G56" s="36"/>
    </row>
    <row r="57" ht="21" customHeight="1" spans="1:7">
      <c r="A57" s="24">
        <v>4</v>
      </c>
      <c r="B57" s="44" t="s">
        <v>12</v>
      </c>
      <c r="C57" s="26" t="s">
        <v>11</v>
      </c>
      <c r="D57" s="27">
        <v>461.09</v>
      </c>
      <c r="E57" s="28"/>
      <c r="F57" s="29">
        <f t="shared" si="3"/>
        <v>0</v>
      </c>
      <c r="G57" s="36"/>
    </row>
    <row r="58" ht="21" customHeight="1" spans="1:7">
      <c r="A58" s="24">
        <v>5</v>
      </c>
      <c r="B58" s="44" t="s">
        <v>66</v>
      </c>
      <c r="C58" s="26" t="s">
        <v>11</v>
      </c>
      <c r="D58" s="27">
        <v>92.22</v>
      </c>
      <c r="E58" s="28"/>
      <c r="F58" s="29">
        <f t="shared" si="3"/>
        <v>0</v>
      </c>
      <c r="G58" s="36"/>
    </row>
    <row r="59" ht="21" customHeight="1" spans="1:7">
      <c r="A59" s="24">
        <v>6</v>
      </c>
      <c r="B59" s="44" t="s">
        <v>67</v>
      </c>
      <c r="C59" s="26" t="s">
        <v>11</v>
      </c>
      <c r="D59" s="27">
        <v>3049.83</v>
      </c>
      <c r="E59" s="28"/>
      <c r="F59" s="29">
        <f t="shared" si="3"/>
        <v>0</v>
      </c>
      <c r="G59" s="36"/>
    </row>
    <row r="60" ht="21" customHeight="1" spans="1:7">
      <c r="A60" s="24">
        <v>7</v>
      </c>
      <c r="B60" s="44" t="s">
        <v>68</v>
      </c>
      <c r="C60" s="26" t="s">
        <v>26</v>
      </c>
      <c r="D60" s="27">
        <v>28764.43</v>
      </c>
      <c r="E60" s="28"/>
      <c r="F60" s="29">
        <f t="shared" si="3"/>
        <v>0</v>
      </c>
      <c r="G60" s="36"/>
    </row>
    <row r="61" ht="21" customHeight="1" spans="1:7">
      <c r="A61" s="24">
        <v>8</v>
      </c>
      <c r="B61" s="44" t="s">
        <v>69</v>
      </c>
      <c r="C61" s="26" t="s">
        <v>26</v>
      </c>
      <c r="D61" s="27">
        <v>15291.5</v>
      </c>
      <c r="E61" s="28"/>
      <c r="F61" s="29">
        <f t="shared" ref="F61:F64" si="4">D61*E61</f>
        <v>0</v>
      </c>
      <c r="G61" s="36"/>
    </row>
    <row r="62" ht="21" customHeight="1" spans="1:7">
      <c r="A62" s="24">
        <v>9</v>
      </c>
      <c r="B62" s="44" t="s">
        <v>70</v>
      </c>
      <c r="C62" s="26" t="s">
        <v>26</v>
      </c>
      <c r="D62" s="27">
        <v>26779.1</v>
      </c>
      <c r="E62" s="28"/>
      <c r="F62" s="29">
        <f t="shared" si="4"/>
        <v>0</v>
      </c>
      <c r="G62" s="36"/>
    </row>
    <row r="63" ht="43" customHeight="1" spans="1:7">
      <c r="A63" s="24">
        <v>10</v>
      </c>
      <c r="B63" s="44" t="s">
        <v>71</v>
      </c>
      <c r="C63" s="26" t="s">
        <v>26</v>
      </c>
      <c r="D63" s="27">
        <v>21753.5</v>
      </c>
      <c r="E63" s="28"/>
      <c r="F63" s="29">
        <f t="shared" si="4"/>
        <v>0</v>
      </c>
      <c r="G63" s="36" t="s">
        <v>72</v>
      </c>
    </row>
    <row r="64" ht="21" customHeight="1" spans="1:7">
      <c r="A64" s="24">
        <v>11</v>
      </c>
      <c r="B64" s="44" t="s">
        <v>73</v>
      </c>
      <c r="C64" s="26" t="s">
        <v>26</v>
      </c>
      <c r="D64" s="27">
        <v>724.28</v>
      </c>
      <c r="E64" s="28"/>
      <c r="F64" s="29">
        <f t="shared" si="4"/>
        <v>0</v>
      </c>
      <c r="G64" s="36" t="s">
        <v>21</v>
      </c>
    </row>
    <row r="65" ht="21" customHeight="1" spans="1:7">
      <c r="A65" s="24">
        <v>12</v>
      </c>
      <c r="B65" s="44" t="s">
        <v>74</v>
      </c>
      <c r="C65" s="26" t="s">
        <v>11</v>
      </c>
      <c r="D65" s="27">
        <v>2.45</v>
      </c>
      <c r="E65" s="28"/>
      <c r="F65" s="29">
        <f t="shared" ref="F65:F81" si="5">D65*E65</f>
        <v>0</v>
      </c>
      <c r="G65" s="36" t="s">
        <v>21</v>
      </c>
    </row>
    <row r="66" ht="21" customHeight="1" spans="1:7">
      <c r="A66" s="24">
        <v>13</v>
      </c>
      <c r="B66" s="44" t="s">
        <v>74</v>
      </c>
      <c r="C66" s="26" t="s">
        <v>11</v>
      </c>
      <c r="D66" s="27">
        <v>13</v>
      </c>
      <c r="E66" s="28"/>
      <c r="F66" s="29">
        <f t="shared" si="5"/>
        <v>0</v>
      </c>
      <c r="G66" s="36" t="s">
        <v>21</v>
      </c>
    </row>
    <row r="67" ht="21" customHeight="1" spans="1:7">
      <c r="A67" s="24">
        <v>14</v>
      </c>
      <c r="B67" s="44" t="s">
        <v>35</v>
      </c>
      <c r="C67" s="26" t="s">
        <v>26</v>
      </c>
      <c r="D67" s="27">
        <v>4405.6</v>
      </c>
      <c r="E67" s="28"/>
      <c r="F67" s="29">
        <f t="shared" si="5"/>
        <v>0</v>
      </c>
      <c r="G67" s="36" t="s">
        <v>21</v>
      </c>
    </row>
    <row r="68" ht="21" customHeight="1" spans="1:7">
      <c r="A68" s="24">
        <v>15</v>
      </c>
      <c r="B68" s="44" t="s">
        <v>61</v>
      </c>
      <c r="C68" s="26" t="s">
        <v>62</v>
      </c>
      <c r="D68" s="27">
        <v>13</v>
      </c>
      <c r="E68" s="28"/>
      <c r="F68" s="29">
        <f t="shared" si="5"/>
        <v>0</v>
      </c>
      <c r="G68" s="36"/>
    </row>
    <row r="69" ht="21" customHeight="1" spans="1:7">
      <c r="A69" s="24">
        <v>16</v>
      </c>
      <c r="B69" s="44" t="s">
        <v>75</v>
      </c>
      <c r="C69" s="26" t="s">
        <v>62</v>
      </c>
      <c r="D69" s="27">
        <v>89</v>
      </c>
      <c r="E69" s="28"/>
      <c r="F69" s="29">
        <f t="shared" si="5"/>
        <v>0</v>
      </c>
      <c r="G69" s="36"/>
    </row>
    <row r="70" ht="21" customHeight="1" spans="1:7">
      <c r="A70" s="24">
        <v>17</v>
      </c>
      <c r="B70" s="44" t="s">
        <v>76</v>
      </c>
      <c r="C70" s="26" t="s">
        <v>11</v>
      </c>
      <c r="D70" s="27">
        <v>1010.85</v>
      </c>
      <c r="E70" s="28"/>
      <c r="F70" s="29">
        <f t="shared" si="5"/>
        <v>0</v>
      </c>
      <c r="G70" s="36" t="s">
        <v>21</v>
      </c>
    </row>
    <row r="71" ht="21" customHeight="1" spans="1:7">
      <c r="A71" s="24">
        <v>18</v>
      </c>
      <c r="B71" s="44" t="s">
        <v>77</v>
      </c>
      <c r="C71" s="26" t="s">
        <v>11</v>
      </c>
      <c r="D71" s="27">
        <v>461.09</v>
      </c>
      <c r="E71" s="28"/>
      <c r="F71" s="29">
        <f t="shared" si="5"/>
        <v>0</v>
      </c>
      <c r="G71" s="36" t="s">
        <v>21</v>
      </c>
    </row>
    <row r="72" ht="21" customHeight="1" spans="1:7">
      <c r="A72" s="24">
        <v>19</v>
      </c>
      <c r="B72" s="44" t="s">
        <v>78</v>
      </c>
      <c r="C72" s="26" t="s">
        <v>11</v>
      </c>
      <c r="D72" s="27">
        <v>19.19</v>
      </c>
      <c r="E72" s="28"/>
      <c r="F72" s="29">
        <f t="shared" si="5"/>
        <v>0</v>
      </c>
      <c r="G72" s="36" t="s">
        <v>21</v>
      </c>
    </row>
    <row r="73" ht="21" customHeight="1" spans="1:7">
      <c r="A73" s="24">
        <v>20</v>
      </c>
      <c r="B73" s="44" t="s">
        <v>79</v>
      </c>
      <c r="C73" s="26" t="s">
        <v>26</v>
      </c>
      <c r="D73" s="27">
        <v>5116.61</v>
      </c>
      <c r="E73" s="28"/>
      <c r="F73" s="29">
        <f t="shared" si="5"/>
        <v>0</v>
      </c>
      <c r="G73" s="36"/>
    </row>
    <row r="74" ht="21" customHeight="1" spans="1:7">
      <c r="A74" s="24">
        <v>21</v>
      </c>
      <c r="B74" s="44" t="s">
        <v>23</v>
      </c>
      <c r="C74" s="26" t="s">
        <v>24</v>
      </c>
      <c r="D74" s="27">
        <v>758.14</v>
      </c>
      <c r="E74" s="28"/>
      <c r="F74" s="29">
        <f t="shared" si="5"/>
        <v>0</v>
      </c>
      <c r="G74" s="36" t="s">
        <v>21</v>
      </c>
    </row>
    <row r="75" ht="21" customHeight="1" spans="1:7">
      <c r="A75" s="24">
        <v>22</v>
      </c>
      <c r="B75" s="44" t="s">
        <v>27</v>
      </c>
      <c r="C75" s="26" t="s">
        <v>26</v>
      </c>
      <c r="D75" s="27">
        <v>1010.85</v>
      </c>
      <c r="E75" s="28"/>
      <c r="F75" s="29">
        <f t="shared" si="5"/>
        <v>0</v>
      </c>
      <c r="G75" s="36" t="s">
        <v>21</v>
      </c>
    </row>
    <row r="76" ht="21" customHeight="1" spans="1:7">
      <c r="A76" s="24">
        <v>23</v>
      </c>
      <c r="B76" s="44" t="s">
        <v>28</v>
      </c>
      <c r="C76" s="26" t="s">
        <v>11</v>
      </c>
      <c r="D76" s="27">
        <v>12.79</v>
      </c>
      <c r="E76" s="28"/>
      <c r="F76" s="29">
        <f t="shared" si="5"/>
        <v>0</v>
      </c>
      <c r="G76" s="36" t="s">
        <v>21</v>
      </c>
    </row>
    <row r="77" ht="21" customHeight="1" spans="1:7">
      <c r="A77" s="24">
        <v>24</v>
      </c>
      <c r="B77" s="40" t="s">
        <v>80</v>
      </c>
      <c r="C77" s="41" t="s">
        <v>11</v>
      </c>
      <c r="D77" s="42">
        <v>877.2</v>
      </c>
      <c r="E77" s="28"/>
      <c r="F77" s="29">
        <f t="shared" si="5"/>
        <v>0</v>
      </c>
      <c r="G77" s="36" t="s">
        <v>21</v>
      </c>
    </row>
    <row r="78" ht="21" customHeight="1" spans="1:7">
      <c r="A78" s="32" t="s">
        <v>29</v>
      </c>
      <c r="B78" s="33"/>
      <c r="C78" s="33"/>
      <c r="D78" s="34"/>
      <c r="E78" s="28"/>
      <c r="F78" s="35">
        <f>SUM(F54:F77)</f>
        <v>0</v>
      </c>
      <c r="G78" s="36"/>
    </row>
    <row r="79" ht="21" customHeight="1" spans="1:7">
      <c r="A79" s="53" t="s">
        <v>81</v>
      </c>
      <c r="B79" s="54"/>
      <c r="C79" s="54"/>
      <c r="D79" s="54"/>
      <c r="E79" s="56"/>
      <c r="F79" s="57">
        <f>F78+F52+F20</f>
        <v>0</v>
      </c>
      <c r="G79" s="36"/>
    </row>
    <row r="80" ht="21" customHeight="1" spans="1:7">
      <c r="A80" s="58" t="s">
        <v>82</v>
      </c>
      <c r="B80" s="54"/>
      <c r="C80" s="54"/>
      <c r="D80" s="54"/>
      <c r="E80" s="56"/>
      <c r="F80" s="57">
        <f>F79*0.03</f>
        <v>0</v>
      </c>
      <c r="G80" s="36"/>
    </row>
    <row r="81" ht="21" customHeight="1" spans="1:7">
      <c r="A81" s="59" t="s">
        <v>83</v>
      </c>
      <c r="B81" s="74"/>
      <c r="C81" s="74"/>
      <c r="D81" s="75"/>
      <c r="E81" s="75"/>
      <c r="F81" s="63">
        <f>F79+F80</f>
        <v>0</v>
      </c>
      <c r="G81" s="36"/>
    </row>
  </sheetData>
  <autoFilter xmlns:etc="http://www.wps.cn/officeDocument/2017/etCustomData" ref="A1:G81" etc:filterBottomFollowUsedRange="0">
    <extLst/>
  </autoFilter>
  <mergeCells count="8">
    <mergeCell ref="A1:F1"/>
    <mergeCell ref="A2:G2"/>
    <mergeCell ref="A4:B4"/>
    <mergeCell ref="A21:B21"/>
    <mergeCell ref="A53:C53"/>
    <mergeCell ref="A79:E79"/>
    <mergeCell ref="A80:E80"/>
    <mergeCell ref="A81:E81"/>
  </mergeCells>
  <pageMargins left="0.75" right="0.75" top="1" bottom="1" header="0.5" footer="0.5"/>
  <pageSetup paperSize="9" scale="82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75"/>
  <sheetViews>
    <sheetView tabSelected="1" zoomScale="85" zoomScaleNormal="85" workbookViewId="0">
      <selection activeCell="B8" sqref="B8"/>
    </sheetView>
  </sheetViews>
  <sheetFormatPr defaultColWidth="8.8" defaultRowHeight="15" outlineLevelCol="6"/>
  <cols>
    <col min="1" max="1" width="6.9" style="1" customWidth="1"/>
    <col min="2" max="2" width="32.05" style="1" customWidth="1"/>
    <col min="3" max="3" width="10.2916666666667" style="1" customWidth="1"/>
    <col min="4" max="4" width="10.2916666666667" style="2" customWidth="1"/>
    <col min="5" max="5" width="11.8833333333333" style="3" customWidth="1"/>
    <col min="6" max="6" width="12.9416666666667" style="4" customWidth="1"/>
    <col min="7" max="7" width="10.2916666666667" style="4" customWidth="1"/>
    <col min="9" max="9" width="12.625"/>
  </cols>
  <sheetData>
    <row r="1" ht="27" customHeight="1" spans="1:7">
      <c r="A1" s="5" t="s">
        <v>84</v>
      </c>
      <c r="B1" s="5"/>
      <c r="C1" s="5"/>
      <c r="D1" s="6"/>
      <c r="E1" s="7"/>
      <c r="F1" s="6"/>
    </row>
    <row r="2" ht="21" customHeight="1" spans="1:7">
      <c r="A2" s="8" t="s">
        <v>85</v>
      </c>
      <c r="B2" s="9"/>
      <c r="C2" s="9"/>
      <c r="D2" s="10"/>
      <c r="E2" s="9"/>
      <c r="F2" s="9"/>
      <c r="G2" s="11"/>
    </row>
    <row r="3" ht="50" customHeight="1" spans="1:7">
      <c r="A3" s="12" t="s">
        <v>2</v>
      </c>
      <c r="B3" s="12" t="s">
        <v>3</v>
      </c>
      <c r="C3" s="12" t="s">
        <v>4</v>
      </c>
      <c r="D3" s="13" t="s">
        <v>5</v>
      </c>
      <c r="E3" s="14" t="s">
        <v>6</v>
      </c>
      <c r="F3" s="15" t="s">
        <v>7</v>
      </c>
      <c r="G3" s="16" t="s">
        <v>8</v>
      </c>
    </row>
    <row r="4" ht="21" customHeight="1" spans="1:7">
      <c r="A4" s="17" t="s">
        <v>9</v>
      </c>
      <c r="B4" s="18"/>
      <c r="C4" s="19"/>
      <c r="D4" s="20"/>
      <c r="E4" s="21"/>
      <c r="F4" s="22"/>
      <c r="G4" s="23"/>
    </row>
    <row r="5" ht="21" customHeight="1" spans="1:7">
      <c r="A5" s="24">
        <v>4</v>
      </c>
      <c r="B5" s="25" t="s">
        <v>13</v>
      </c>
      <c r="C5" s="26" t="s">
        <v>11</v>
      </c>
      <c r="D5" s="27"/>
      <c r="E5" s="28">
        <v>3.5</v>
      </c>
      <c r="F5" s="29">
        <f>D5*E5</f>
        <v>0</v>
      </c>
      <c r="G5" s="30"/>
    </row>
    <row r="6" ht="21" customHeight="1" spans="1:7">
      <c r="A6" s="24">
        <v>5</v>
      </c>
      <c r="B6" s="31" t="s">
        <v>17</v>
      </c>
      <c r="C6" s="26" t="s">
        <v>11</v>
      </c>
      <c r="D6" s="27"/>
      <c r="E6" s="28">
        <v>3.5</v>
      </c>
      <c r="F6" s="29">
        <f>D6*E6</f>
        <v>0</v>
      </c>
      <c r="G6" s="30"/>
    </row>
    <row r="7" ht="21" customHeight="1" spans="1:7">
      <c r="A7" s="24">
        <v>6</v>
      </c>
      <c r="B7" s="31" t="s">
        <v>18</v>
      </c>
      <c r="C7" s="26" t="s">
        <v>11</v>
      </c>
      <c r="D7" s="27"/>
      <c r="E7" s="28">
        <v>0.54</v>
      </c>
      <c r="F7" s="29">
        <f>D7*E7</f>
        <v>0</v>
      </c>
      <c r="G7" s="30"/>
    </row>
    <row r="8" ht="21" customHeight="1" spans="1:7">
      <c r="A8" s="24">
        <v>7</v>
      </c>
      <c r="B8" s="31" t="s">
        <v>19</v>
      </c>
      <c r="C8" s="26" t="s">
        <v>11</v>
      </c>
      <c r="D8" s="27"/>
      <c r="E8" s="28">
        <v>16.3</v>
      </c>
      <c r="F8" s="29">
        <f>D8*E8</f>
        <v>0</v>
      </c>
      <c r="G8" s="30"/>
    </row>
    <row r="9" ht="21" customHeight="1" spans="1:7">
      <c r="A9" s="32" t="s">
        <v>29</v>
      </c>
      <c r="B9" s="33"/>
      <c r="C9" s="33"/>
      <c r="D9" s="34"/>
      <c r="E9" s="28"/>
      <c r="F9" s="35">
        <f>SUM(F5:F8)</f>
        <v>0</v>
      </c>
      <c r="G9" s="30"/>
    </row>
    <row r="10" ht="21" customHeight="1" spans="1:7">
      <c r="A10" s="17" t="s">
        <v>30</v>
      </c>
      <c r="B10" s="18"/>
      <c r="C10" s="26"/>
      <c r="D10" s="27"/>
      <c r="E10" s="28"/>
      <c r="F10" s="29"/>
      <c r="G10" s="30"/>
    </row>
    <row r="11" ht="21" customHeight="1" spans="1:7">
      <c r="A11" s="24">
        <v>1</v>
      </c>
      <c r="B11" s="31" t="s">
        <v>31</v>
      </c>
      <c r="C11" s="26" t="s">
        <v>11</v>
      </c>
      <c r="D11" s="27"/>
      <c r="E11" s="28">
        <v>0.54</v>
      </c>
      <c r="F11" s="29">
        <f>D11*E11</f>
        <v>0</v>
      </c>
      <c r="G11" s="30"/>
    </row>
    <row r="12" ht="21" customHeight="1" spans="1:7">
      <c r="A12" s="24">
        <v>2</v>
      </c>
      <c r="B12" s="31" t="s">
        <v>32</v>
      </c>
      <c r="C12" s="26" t="s">
        <v>11</v>
      </c>
      <c r="D12" s="27"/>
      <c r="E12" s="28">
        <v>3.5</v>
      </c>
      <c r="F12" s="29">
        <f>D12*E12</f>
        <v>0</v>
      </c>
      <c r="G12" s="30"/>
    </row>
    <row r="13" ht="21" customHeight="1" spans="1:7">
      <c r="A13" s="24">
        <v>3</v>
      </c>
      <c r="B13" s="31" t="s">
        <v>12</v>
      </c>
      <c r="C13" s="26" t="s">
        <v>11</v>
      </c>
      <c r="D13" s="27"/>
      <c r="E13" s="28">
        <v>5.5</v>
      </c>
      <c r="F13" s="29">
        <f>D13*E13</f>
        <v>0</v>
      </c>
      <c r="G13" s="30"/>
    </row>
    <row r="14" ht="21" customHeight="1" spans="1:7">
      <c r="A14" s="24">
        <v>4</v>
      </c>
      <c r="B14" s="31" t="s">
        <v>86</v>
      </c>
      <c r="C14" s="26" t="s">
        <v>26</v>
      </c>
      <c r="D14" s="27"/>
      <c r="E14" s="28">
        <v>10</v>
      </c>
      <c r="F14" s="29">
        <f>D14*E14</f>
        <v>0</v>
      </c>
      <c r="G14" s="36" t="s">
        <v>21</v>
      </c>
    </row>
    <row r="15" ht="21" customHeight="1" spans="1:7">
      <c r="A15" s="24">
        <v>5</v>
      </c>
      <c r="B15" s="31" t="s">
        <v>87</v>
      </c>
      <c r="C15" s="26" t="s">
        <v>11</v>
      </c>
      <c r="D15" s="27"/>
      <c r="E15" s="28">
        <v>85</v>
      </c>
      <c r="F15" s="29">
        <f t="shared" ref="F15:F32" si="0">D15*E15</f>
        <v>0</v>
      </c>
      <c r="G15" s="36" t="s">
        <v>21</v>
      </c>
    </row>
    <row r="16" ht="21" customHeight="1" spans="1:7">
      <c r="A16" s="24">
        <v>6</v>
      </c>
      <c r="B16" s="31" t="s">
        <v>37</v>
      </c>
      <c r="C16" s="26" t="s">
        <v>11</v>
      </c>
      <c r="D16" s="27"/>
      <c r="E16" s="28">
        <v>85</v>
      </c>
      <c r="F16" s="29">
        <f t="shared" si="0"/>
        <v>0</v>
      </c>
      <c r="G16" s="36" t="s">
        <v>21</v>
      </c>
    </row>
    <row r="17" ht="21" customHeight="1" spans="1:7">
      <c r="A17" s="24">
        <v>7</v>
      </c>
      <c r="B17" s="31" t="s">
        <v>38</v>
      </c>
      <c r="C17" s="26" t="s">
        <v>11</v>
      </c>
      <c r="D17" s="27"/>
      <c r="E17" s="28">
        <v>110</v>
      </c>
      <c r="F17" s="29">
        <f t="shared" si="0"/>
        <v>0</v>
      </c>
      <c r="G17" s="36" t="s">
        <v>21</v>
      </c>
    </row>
    <row r="18" ht="21" customHeight="1" spans="1:7">
      <c r="A18" s="24">
        <v>8</v>
      </c>
      <c r="B18" s="31" t="s">
        <v>88</v>
      </c>
      <c r="C18" s="26" t="s">
        <v>11</v>
      </c>
      <c r="D18" s="27"/>
      <c r="E18" s="28">
        <v>110</v>
      </c>
      <c r="F18" s="29">
        <f t="shared" si="0"/>
        <v>0</v>
      </c>
      <c r="G18" s="36" t="s">
        <v>21</v>
      </c>
    </row>
    <row r="19" ht="21" customHeight="1" spans="1:7">
      <c r="A19" s="24">
        <v>9</v>
      </c>
      <c r="B19" s="31" t="s">
        <v>33</v>
      </c>
      <c r="C19" s="26" t="s">
        <v>34</v>
      </c>
      <c r="D19" s="27"/>
      <c r="E19" s="28">
        <v>1250</v>
      </c>
      <c r="F19" s="29">
        <f t="shared" si="0"/>
        <v>0</v>
      </c>
      <c r="G19" s="36" t="s">
        <v>21</v>
      </c>
    </row>
    <row r="20" ht="21" customHeight="1" spans="1:7">
      <c r="A20" s="24">
        <v>10</v>
      </c>
      <c r="B20" s="31" t="s">
        <v>89</v>
      </c>
      <c r="C20" s="26" t="s">
        <v>90</v>
      </c>
      <c r="D20" s="27"/>
      <c r="E20" s="28">
        <v>150</v>
      </c>
      <c r="F20" s="29">
        <f t="shared" si="0"/>
        <v>0</v>
      </c>
      <c r="G20" s="36" t="s">
        <v>21</v>
      </c>
    </row>
    <row r="21" ht="21" customHeight="1" spans="1:7">
      <c r="A21" s="24">
        <v>11</v>
      </c>
      <c r="B21" s="31" t="s">
        <v>35</v>
      </c>
      <c r="C21" s="26" t="s">
        <v>26</v>
      </c>
      <c r="D21" s="27"/>
      <c r="E21" s="28">
        <v>39</v>
      </c>
      <c r="F21" s="29">
        <f t="shared" si="0"/>
        <v>0</v>
      </c>
      <c r="G21" s="36" t="s">
        <v>21</v>
      </c>
    </row>
    <row r="22" ht="21" customHeight="1" spans="1:7">
      <c r="A22" s="24">
        <v>12</v>
      </c>
      <c r="B22" s="31" t="s">
        <v>91</v>
      </c>
      <c r="C22" s="26" t="s">
        <v>11</v>
      </c>
      <c r="D22" s="27"/>
      <c r="E22" s="28">
        <v>40</v>
      </c>
      <c r="F22" s="29">
        <f t="shared" si="0"/>
        <v>0</v>
      </c>
      <c r="G22" s="30"/>
    </row>
    <row r="23" ht="21" customHeight="1" spans="1:7">
      <c r="A23" s="24">
        <v>13</v>
      </c>
      <c r="B23" s="31" t="s">
        <v>92</v>
      </c>
      <c r="C23" s="26" t="s">
        <v>11</v>
      </c>
      <c r="D23" s="27"/>
      <c r="E23" s="28">
        <v>140</v>
      </c>
      <c r="F23" s="29">
        <f t="shared" si="0"/>
        <v>0</v>
      </c>
      <c r="G23" s="36" t="s">
        <v>21</v>
      </c>
    </row>
    <row r="24" ht="21" customHeight="1" spans="1:7">
      <c r="A24" s="24">
        <v>14</v>
      </c>
      <c r="B24" s="31" t="s">
        <v>93</v>
      </c>
      <c r="C24" s="26" t="s">
        <v>26</v>
      </c>
      <c r="D24" s="27"/>
      <c r="E24" s="28">
        <v>10</v>
      </c>
      <c r="F24" s="29">
        <f t="shared" si="0"/>
        <v>0</v>
      </c>
      <c r="G24" s="30"/>
    </row>
    <row r="25" ht="21" customHeight="1" spans="1:7">
      <c r="A25" s="24">
        <v>15</v>
      </c>
      <c r="B25" s="31" t="s">
        <v>36</v>
      </c>
      <c r="C25" s="26" t="s">
        <v>11</v>
      </c>
      <c r="D25" s="27"/>
      <c r="E25" s="28">
        <v>110</v>
      </c>
      <c r="F25" s="29">
        <f t="shared" si="0"/>
        <v>0</v>
      </c>
      <c r="G25" s="36" t="s">
        <v>21</v>
      </c>
    </row>
    <row r="26" ht="21" customHeight="1" spans="1:7">
      <c r="A26" s="24">
        <v>16</v>
      </c>
      <c r="B26" s="31" t="s">
        <v>94</v>
      </c>
      <c r="C26" s="26" t="s">
        <v>11</v>
      </c>
      <c r="D26" s="27"/>
      <c r="E26" s="28">
        <v>110</v>
      </c>
      <c r="F26" s="29">
        <f t="shared" si="0"/>
        <v>0</v>
      </c>
      <c r="G26" s="36" t="s">
        <v>21</v>
      </c>
    </row>
    <row r="27" ht="21" customHeight="1" spans="1:7">
      <c r="A27" s="24">
        <v>17</v>
      </c>
      <c r="B27" s="31" t="s">
        <v>95</v>
      </c>
      <c r="C27" s="26" t="s">
        <v>11</v>
      </c>
      <c r="D27" s="27"/>
      <c r="E27" s="28">
        <v>85</v>
      </c>
      <c r="F27" s="29">
        <f t="shared" si="0"/>
        <v>0</v>
      </c>
      <c r="G27" s="36" t="s">
        <v>21</v>
      </c>
    </row>
    <row r="28" ht="21" customHeight="1" spans="1:7">
      <c r="A28" s="24">
        <v>18</v>
      </c>
      <c r="B28" s="31" t="s">
        <v>38</v>
      </c>
      <c r="C28" s="26" t="s">
        <v>11</v>
      </c>
      <c r="D28" s="27"/>
      <c r="E28" s="28">
        <v>110</v>
      </c>
      <c r="F28" s="29">
        <f t="shared" si="0"/>
        <v>0</v>
      </c>
      <c r="G28" s="36" t="s">
        <v>21</v>
      </c>
    </row>
    <row r="29" ht="21" customHeight="1" spans="1:7">
      <c r="A29" s="24">
        <v>19</v>
      </c>
      <c r="B29" s="31" t="s">
        <v>40</v>
      </c>
      <c r="C29" s="26" t="s">
        <v>11</v>
      </c>
      <c r="D29" s="37"/>
      <c r="E29" s="28">
        <v>110</v>
      </c>
      <c r="F29" s="29">
        <f t="shared" si="0"/>
        <v>0</v>
      </c>
      <c r="G29" s="36" t="s">
        <v>21</v>
      </c>
    </row>
    <row r="30" ht="21" customHeight="1" spans="1:7">
      <c r="A30" s="24">
        <v>20</v>
      </c>
      <c r="B30" s="31" t="s">
        <v>96</v>
      </c>
      <c r="C30" s="26" t="s">
        <v>11</v>
      </c>
      <c r="D30" s="27"/>
      <c r="E30" s="28">
        <v>110</v>
      </c>
      <c r="F30" s="29">
        <f t="shared" si="0"/>
        <v>0</v>
      </c>
      <c r="G30" s="36" t="s">
        <v>21</v>
      </c>
    </row>
    <row r="31" ht="21" customHeight="1" spans="1:7">
      <c r="A31" s="24">
        <v>21</v>
      </c>
      <c r="B31" s="31" t="s">
        <v>45</v>
      </c>
      <c r="C31" s="26" t="s">
        <v>11</v>
      </c>
      <c r="D31" s="27"/>
      <c r="E31" s="28">
        <v>15.5</v>
      </c>
      <c r="F31" s="29">
        <f t="shared" si="0"/>
        <v>0</v>
      </c>
      <c r="G31" s="36"/>
    </row>
    <row r="32" ht="21" customHeight="1" spans="1:7">
      <c r="A32" s="24">
        <v>22</v>
      </c>
      <c r="B32" s="31" t="s">
        <v>46</v>
      </c>
      <c r="C32" s="26" t="s">
        <v>11</v>
      </c>
      <c r="D32" s="27"/>
      <c r="E32" s="28">
        <v>82</v>
      </c>
      <c r="F32" s="29">
        <f t="shared" si="0"/>
        <v>0</v>
      </c>
      <c r="G32" s="30"/>
    </row>
    <row r="33" ht="21" customHeight="1" spans="1:7">
      <c r="A33" s="24">
        <v>23</v>
      </c>
      <c r="B33" s="31" t="s">
        <v>97</v>
      </c>
      <c r="C33" s="26" t="s">
        <v>24</v>
      </c>
      <c r="D33" s="38"/>
      <c r="E33" s="39">
        <v>40</v>
      </c>
      <c r="F33" s="29">
        <f t="shared" ref="F33:F45" si="1">D33*E33</f>
        <v>0</v>
      </c>
      <c r="G33" s="36" t="s">
        <v>21</v>
      </c>
    </row>
    <row r="34" ht="21" customHeight="1" spans="1:7">
      <c r="A34" s="24">
        <v>24</v>
      </c>
      <c r="B34" s="31" t="s">
        <v>98</v>
      </c>
      <c r="C34" s="26" t="s">
        <v>24</v>
      </c>
      <c r="D34" s="38"/>
      <c r="E34" s="39">
        <v>40</v>
      </c>
      <c r="F34" s="29">
        <f t="shared" si="1"/>
        <v>0</v>
      </c>
      <c r="G34" s="36" t="s">
        <v>21</v>
      </c>
    </row>
    <row r="35" ht="21" customHeight="1" spans="1:7">
      <c r="A35" s="24">
        <v>25</v>
      </c>
      <c r="B35" s="31" t="s">
        <v>99</v>
      </c>
      <c r="C35" s="26" t="s">
        <v>24</v>
      </c>
      <c r="D35" s="38"/>
      <c r="E35" s="39">
        <v>50</v>
      </c>
      <c r="F35" s="29">
        <f t="shared" si="1"/>
        <v>0</v>
      </c>
      <c r="G35" s="36" t="s">
        <v>21</v>
      </c>
    </row>
    <row r="36" ht="21" customHeight="1" spans="1:7">
      <c r="A36" s="24">
        <v>26</v>
      </c>
      <c r="B36" s="40" t="s">
        <v>100</v>
      </c>
      <c r="C36" s="41" t="s">
        <v>24</v>
      </c>
      <c r="D36" s="42"/>
      <c r="E36" s="39">
        <v>50</v>
      </c>
      <c r="F36" s="29">
        <f t="shared" si="1"/>
        <v>0</v>
      </c>
      <c r="G36" s="36" t="s">
        <v>21</v>
      </c>
    </row>
    <row r="37" ht="21" customHeight="1" spans="1:7">
      <c r="A37" s="24">
        <v>27</v>
      </c>
      <c r="B37" s="31" t="s">
        <v>101</v>
      </c>
      <c r="C37" s="26" t="s">
        <v>102</v>
      </c>
      <c r="D37" s="38"/>
      <c r="E37" s="39">
        <v>50</v>
      </c>
      <c r="F37" s="29">
        <f t="shared" si="1"/>
        <v>0</v>
      </c>
      <c r="G37" s="36" t="s">
        <v>21</v>
      </c>
    </row>
    <row r="38" ht="21" customHeight="1" spans="1:7">
      <c r="A38" s="24">
        <v>28</v>
      </c>
      <c r="B38" s="40" t="s">
        <v>56</v>
      </c>
      <c r="C38" s="41" t="s">
        <v>26</v>
      </c>
      <c r="D38" s="42"/>
      <c r="E38" s="39">
        <v>50</v>
      </c>
      <c r="F38" s="29">
        <f t="shared" si="1"/>
        <v>0</v>
      </c>
      <c r="G38" s="36" t="s">
        <v>21</v>
      </c>
    </row>
    <row r="39" ht="21" customHeight="1" spans="1:7">
      <c r="A39" s="24">
        <v>29</v>
      </c>
      <c r="B39" s="31" t="s">
        <v>57</v>
      </c>
      <c r="C39" s="26" t="s">
        <v>11</v>
      </c>
      <c r="D39" s="38"/>
      <c r="E39" s="39">
        <v>48</v>
      </c>
      <c r="F39" s="29">
        <f t="shared" si="1"/>
        <v>0</v>
      </c>
      <c r="G39" s="43"/>
    </row>
    <row r="40" ht="21" customHeight="1" spans="1:7">
      <c r="A40" s="24">
        <v>30</v>
      </c>
      <c r="B40" s="31" t="s">
        <v>58</v>
      </c>
      <c r="C40" s="26" t="s">
        <v>11</v>
      </c>
      <c r="D40" s="38"/>
      <c r="E40" s="39">
        <v>5</v>
      </c>
      <c r="F40" s="29">
        <f t="shared" si="1"/>
        <v>0</v>
      </c>
      <c r="G40" s="43"/>
    </row>
    <row r="41" ht="21" customHeight="1" spans="1:7">
      <c r="A41" s="24">
        <v>31</v>
      </c>
      <c r="B41" s="31" t="s">
        <v>103</v>
      </c>
      <c r="C41" s="26" t="s">
        <v>102</v>
      </c>
      <c r="D41" s="38"/>
      <c r="E41" s="39">
        <v>150</v>
      </c>
      <c r="F41" s="29">
        <f t="shared" si="1"/>
        <v>0</v>
      </c>
      <c r="G41" s="43"/>
    </row>
    <row r="42" ht="21" customHeight="1" spans="1:7">
      <c r="A42" s="24">
        <v>32</v>
      </c>
      <c r="B42" s="31" t="s">
        <v>104</v>
      </c>
      <c r="C42" s="26" t="s">
        <v>102</v>
      </c>
      <c r="D42" s="38"/>
      <c r="E42" s="39">
        <v>150</v>
      </c>
      <c r="F42" s="29">
        <f t="shared" si="1"/>
        <v>0</v>
      </c>
      <c r="G42" s="43"/>
    </row>
    <row r="43" ht="21" customHeight="1" spans="1:7">
      <c r="A43" s="24">
        <v>33</v>
      </c>
      <c r="B43" s="31" t="s">
        <v>105</v>
      </c>
      <c r="C43" s="26" t="s">
        <v>106</v>
      </c>
      <c r="D43" s="38"/>
      <c r="E43" s="39">
        <v>150</v>
      </c>
      <c r="F43" s="29">
        <f t="shared" si="1"/>
        <v>0</v>
      </c>
      <c r="G43" s="43"/>
    </row>
    <row r="44" ht="21" customHeight="1" spans="1:7">
      <c r="A44" s="24">
        <v>34</v>
      </c>
      <c r="B44" s="31" t="s">
        <v>107</v>
      </c>
      <c r="C44" s="26" t="s">
        <v>24</v>
      </c>
      <c r="D44" s="38"/>
      <c r="E44" s="39">
        <v>60</v>
      </c>
      <c r="F44" s="29">
        <f t="shared" si="1"/>
        <v>0</v>
      </c>
      <c r="G44" s="43"/>
    </row>
    <row r="45" ht="21" customHeight="1" spans="1:7">
      <c r="A45" s="24">
        <v>35</v>
      </c>
      <c r="B45" s="31" t="s">
        <v>61</v>
      </c>
      <c r="C45" s="26" t="s">
        <v>62</v>
      </c>
      <c r="D45" s="27"/>
      <c r="E45" s="28">
        <v>15</v>
      </c>
      <c r="F45" s="29">
        <f t="shared" si="1"/>
        <v>0</v>
      </c>
      <c r="G45" s="36" t="s">
        <v>21</v>
      </c>
    </row>
    <row r="46" ht="21" customHeight="1" spans="1:7">
      <c r="A46" s="32" t="s">
        <v>29</v>
      </c>
      <c r="B46" s="33"/>
      <c r="C46" s="33"/>
      <c r="D46" s="34"/>
      <c r="E46" s="28"/>
      <c r="F46" s="35">
        <f>SUM(F11:F45)</f>
        <v>0</v>
      </c>
      <c r="G46" s="30"/>
    </row>
    <row r="47" ht="21" customHeight="1" spans="1:7">
      <c r="A47" s="17" t="s">
        <v>64</v>
      </c>
      <c r="B47" s="18"/>
      <c r="C47" s="44"/>
      <c r="D47" s="27"/>
      <c r="E47" s="28"/>
      <c r="F47" s="29"/>
      <c r="G47" s="30"/>
    </row>
    <row r="48" ht="21" customHeight="1" spans="1:7">
      <c r="A48" s="24">
        <v>1</v>
      </c>
      <c r="B48" s="31" t="s">
        <v>65</v>
      </c>
      <c r="C48" s="26" t="s">
        <v>11</v>
      </c>
      <c r="D48" s="27"/>
      <c r="E48" s="28">
        <v>0.54</v>
      </c>
      <c r="F48" s="29">
        <f>D48*E48</f>
        <v>0</v>
      </c>
      <c r="G48" s="30"/>
    </row>
    <row r="49" ht="21" customHeight="1" spans="1:7">
      <c r="A49" s="24">
        <v>2</v>
      </c>
      <c r="B49" s="31" t="s">
        <v>13</v>
      </c>
      <c r="C49" s="26" t="s">
        <v>11</v>
      </c>
      <c r="D49" s="27"/>
      <c r="E49" s="28">
        <v>3.5</v>
      </c>
      <c r="F49" s="29">
        <f t="shared" ref="F49:F72" si="2">D49*E49</f>
        <v>0</v>
      </c>
      <c r="G49" s="30"/>
    </row>
    <row r="50" ht="21" customHeight="1" spans="1:7">
      <c r="A50" s="24">
        <v>3</v>
      </c>
      <c r="B50" s="44" t="s">
        <v>12</v>
      </c>
      <c r="C50" s="26" t="s">
        <v>11</v>
      </c>
      <c r="D50" s="27"/>
      <c r="E50" s="28">
        <v>5</v>
      </c>
      <c r="F50" s="29">
        <f t="shared" si="2"/>
        <v>0</v>
      </c>
      <c r="G50" s="30"/>
    </row>
    <row r="51" ht="21" customHeight="1" spans="1:7">
      <c r="A51" s="24">
        <v>4</v>
      </c>
      <c r="B51" s="44" t="s">
        <v>68</v>
      </c>
      <c r="C51" s="26" t="s">
        <v>26</v>
      </c>
      <c r="D51" s="27"/>
      <c r="E51" s="28">
        <v>0.55</v>
      </c>
      <c r="F51" s="29">
        <f t="shared" si="2"/>
        <v>0</v>
      </c>
      <c r="G51" s="30"/>
    </row>
    <row r="52" ht="21" customHeight="1" spans="1:7">
      <c r="A52" s="24">
        <v>5</v>
      </c>
      <c r="B52" s="44" t="s">
        <v>108</v>
      </c>
      <c r="C52" s="26" t="s">
        <v>26</v>
      </c>
      <c r="D52" s="27"/>
      <c r="E52" s="28">
        <v>25</v>
      </c>
      <c r="F52" s="29">
        <f t="shared" si="2"/>
        <v>0</v>
      </c>
      <c r="G52" s="30"/>
    </row>
    <row r="53" ht="21" customHeight="1" spans="1:7">
      <c r="A53" s="24">
        <v>6</v>
      </c>
      <c r="B53" s="44" t="s">
        <v>69</v>
      </c>
      <c r="C53" s="26" t="s">
        <v>26</v>
      </c>
      <c r="D53" s="27"/>
      <c r="E53" s="28">
        <v>3</v>
      </c>
      <c r="F53" s="29">
        <f t="shared" si="2"/>
        <v>0</v>
      </c>
      <c r="G53" s="30"/>
    </row>
    <row r="54" ht="21" customHeight="1" spans="1:7">
      <c r="A54" s="24">
        <v>7</v>
      </c>
      <c r="B54" s="44" t="s">
        <v>70</v>
      </c>
      <c r="C54" s="26" t="s">
        <v>26</v>
      </c>
      <c r="D54" s="27"/>
      <c r="E54" s="28">
        <v>3</v>
      </c>
      <c r="F54" s="29">
        <f t="shared" si="2"/>
        <v>0</v>
      </c>
      <c r="G54" s="30"/>
    </row>
    <row r="55" ht="44" customHeight="1" spans="1:7">
      <c r="A55" s="24">
        <v>8</v>
      </c>
      <c r="B55" s="44" t="s">
        <v>71</v>
      </c>
      <c r="C55" s="26" t="s">
        <v>26</v>
      </c>
      <c r="D55" s="27"/>
      <c r="E55" s="28">
        <v>13.5</v>
      </c>
      <c r="F55" s="29">
        <f t="shared" si="2"/>
        <v>0</v>
      </c>
      <c r="G55" s="36" t="s">
        <v>72</v>
      </c>
    </row>
    <row r="56" ht="21" customHeight="1" spans="1:7">
      <c r="A56" s="24">
        <v>9</v>
      </c>
      <c r="B56" s="44" t="s">
        <v>74</v>
      </c>
      <c r="C56" s="26" t="s">
        <v>11</v>
      </c>
      <c r="D56" s="27"/>
      <c r="E56" s="28">
        <v>110</v>
      </c>
      <c r="F56" s="29">
        <f t="shared" si="2"/>
        <v>0</v>
      </c>
      <c r="G56" s="36"/>
    </row>
    <row r="57" ht="21" customHeight="1" spans="1:7">
      <c r="A57" s="24">
        <v>10</v>
      </c>
      <c r="B57" s="44" t="s">
        <v>74</v>
      </c>
      <c r="C57" s="26" t="s">
        <v>11</v>
      </c>
      <c r="D57" s="27"/>
      <c r="E57" s="28">
        <v>110</v>
      </c>
      <c r="F57" s="29">
        <f t="shared" si="2"/>
        <v>0</v>
      </c>
      <c r="G57" s="36" t="s">
        <v>21</v>
      </c>
    </row>
    <row r="58" ht="21" customHeight="1" spans="1:7">
      <c r="A58" s="24">
        <v>11</v>
      </c>
      <c r="B58" s="44" t="s">
        <v>35</v>
      </c>
      <c r="C58" s="26" t="s">
        <v>26</v>
      </c>
      <c r="D58" s="27"/>
      <c r="E58" s="28">
        <v>39</v>
      </c>
      <c r="F58" s="29">
        <f t="shared" si="2"/>
        <v>0</v>
      </c>
      <c r="G58" s="36" t="s">
        <v>21</v>
      </c>
    </row>
    <row r="59" ht="21" customHeight="1" spans="1:7">
      <c r="A59" s="24">
        <v>12</v>
      </c>
      <c r="B59" s="44" t="s">
        <v>61</v>
      </c>
      <c r="C59" s="26" t="s">
        <v>62</v>
      </c>
      <c r="D59" s="27"/>
      <c r="E59" s="28">
        <v>15</v>
      </c>
      <c r="F59" s="29">
        <f t="shared" si="2"/>
        <v>0</v>
      </c>
      <c r="G59" s="36" t="s">
        <v>21</v>
      </c>
    </row>
    <row r="60" ht="21" customHeight="1" spans="1:7">
      <c r="A60" s="24">
        <v>13</v>
      </c>
      <c r="B60" s="44" t="s">
        <v>75</v>
      </c>
      <c r="C60" s="26" t="s">
        <v>62</v>
      </c>
      <c r="D60" s="27"/>
      <c r="E60" s="28">
        <v>8</v>
      </c>
      <c r="F60" s="29">
        <f t="shared" si="2"/>
        <v>0</v>
      </c>
      <c r="G60" s="36" t="s">
        <v>21</v>
      </c>
    </row>
    <row r="61" ht="21" customHeight="1" spans="1:7">
      <c r="A61" s="24">
        <v>14</v>
      </c>
      <c r="B61" s="44" t="s">
        <v>109</v>
      </c>
      <c r="C61" s="26" t="s">
        <v>24</v>
      </c>
      <c r="D61" s="27"/>
      <c r="E61" s="28">
        <v>1</v>
      </c>
      <c r="F61" s="29">
        <f t="shared" si="2"/>
        <v>0</v>
      </c>
      <c r="G61" s="36"/>
    </row>
    <row r="62" ht="21" customHeight="1" spans="1:7">
      <c r="A62" s="24">
        <v>15</v>
      </c>
      <c r="B62" s="44" t="s">
        <v>110</v>
      </c>
      <c r="C62" s="26" t="s">
        <v>111</v>
      </c>
      <c r="D62" s="27"/>
      <c r="E62" s="28">
        <v>55</v>
      </c>
      <c r="F62" s="29">
        <f t="shared" si="2"/>
        <v>0</v>
      </c>
      <c r="G62" s="36"/>
    </row>
    <row r="63" ht="21" customHeight="1" spans="1:7">
      <c r="A63" s="24">
        <v>16</v>
      </c>
      <c r="B63" s="44" t="s">
        <v>112</v>
      </c>
      <c r="C63" s="26" t="s">
        <v>111</v>
      </c>
      <c r="D63" s="27"/>
      <c r="E63" s="28">
        <v>55</v>
      </c>
      <c r="F63" s="29">
        <f t="shared" si="2"/>
        <v>0</v>
      </c>
      <c r="G63" s="36"/>
    </row>
    <row r="64" ht="21" customHeight="1" spans="1:7">
      <c r="A64" s="24">
        <v>17</v>
      </c>
      <c r="B64" s="44" t="s">
        <v>113</v>
      </c>
      <c r="C64" s="26" t="s">
        <v>11</v>
      </c>
      <c r="D64" s="27"/>
      <c r="E64" s="28">
        <v>105</v>
      </c>
      <c r="F64" s="29">
        <f t="shared" si="2"/>
        <v>0</v>
      </c>
      <c r="G64" s="36" t="s">
        <v>21</v>
      </c>
    </row>
    <row r="65" ht="21" customHeight="1" spans="1:7">
      <c r="A65" s="24">
        <v>18</v>
      </c>
      <c r="B65" s="44" t="s">
        <v>78</v>
      </c>
      <c r="C65" s="26" t="s">
        <v>11</v>
      </c>
      <c r="D65" s="27"/>
      <c r="E65" s="28">
        <v>135</v>
      </c>
      <c r="F65" s="29">
        <f t="shared" si="2"/>
        <v>0</v>
      </c>
      <c r="G65" s="36" t="s">
        <v>21</v>
      </c>
    </row>
    <row r="66" ht="21" customHeight="1" spans="1:7">
      <c r="A66" s="24">
        <v>19</v>
      </c>
      <c r="B66" s="44" t="s">
        <v>79</v>
      </c>
      <c r="C66" s="26" t="s">
        <v>26</v>
      </c>
      <c r="D66" s="27"/>
      <c r="E66" s="28">
        <v>3</v>
      </c>
      <c r="F66" s="29">
        <f t="shared" si="2"/>
        <v>0</v>
      </c>
      <c r="G66" s="36"/>
    </row>
    <row r="67" ht="21" customHeight="1" spans="1:7">
      <c r="A67" s="24">
        <v>20</v>
      </c>
      <c r="B67" s="40" t="s">
        <v>80</v>
      </c>
      <c r="C67" s="41" t="s">
        <v>11</v>
      </c>
      <c r="D67" s="42"/>
      <c r="E67" s="28">
        <v>85</v>
      </c>
      <c r="F67" s="29">
        <f t="shared" si="2"/>
        <v>0</v>
      </c>
      <c r="G67" s="36" t="s">
        <v>21</v>
      </c>
    </row>
    <row r="68" ht="21" customHeight="1" spans="1:7">
      <c r="A68" s="32" t="s">
        <v>29</v>
      </c>
      <c r="B68" s="33"/>
      <c r="C68" s="33"/>
      <c r="D68" s="34"/>
      <c r="E68" s="28"/>
      <c r="F68" s="35">
        <f>SUM(F48:F67)</f>
        <v>0</v>
      </c>
      <c r="G68" s="30"/>
    </row>
    <row r="69" ht="21" customHeight="1" spans="1:7">
      <c r="A69" s="17" t="s">
        <v>114</v>
      </c>
      <c r="B69" s="44"/>
      <c r="C69" s="26"/>
      <c r="D69" s="27"/>
      <c r="E69" s="28"/>
      <c r="F69" s="29"/>
      <c r="G69" s="30"/>
    </row>
    <row r="70" ht="21" customHeight="1" spans="1:7">
      <c r="A70" s="45">
        <v>11</v>
      </c>
      <c r="B70" s="46" t="s">
        <v>115</v>
      </c>
      <c r="C70" s="47" t="s">
        <v>62</v>
      </c>
      <c r="D70" s="27"/>
      <c r="E70" s="28">
        <v>110</v>
      </c>
      <c r="F70" s="29">
        <f>E70*D70</f>
        <v>0</v>
      </c>
      <c r="G70" s="36"/>
    </row>
    <row r="71" ht="21" customHeight="1" spans="1:7">
      <c r="A71" s="45">
        <v>12</v>
      </c>
      <c r="B71" s="46" t="s">
        <v>116</v>
      </c>
      <c r="C71" s="47" t="s">
        <v>117</v>
      </c>
      <c r="D71" s="27"/>
      <c r="E71" s="48">
        <v>80</v>
      </c>
      <c r="F71" s="29">
        <f>E71*D71</f>
        <v>0</v>
      </c>
      <c r="G71" s="36"/>
    </row>
    <row r="72" ht="21" customHeight="1" spans="1:7">
      <c r="A72" s="32" t="s">
        <v>29</v>
      </c>
      <c r="B72" s="49"/>
      <c r="C72" s="49"/>
      <c r="D72" s="50"/>
      <c r="E72" s="51"/>
      <c r="F72" s="52">
        <f>SUM(F70:F71)</f>
        <v>0</v>
      </c>
      <c r="G72" s="30"/>
    </row>
    <row r="73" ht="21" customHeight="1" spans="1:7">
      <c r="A73" s="53" t="s">
        <v>81</v>
      </c>
      <c r="B73" s="54"/>
      <c r="C73" s="54"/>
      <c r="D73" s="55"/>
      <c r="E73" s="56"/>
      <c r="F73" s="57">
        <f>F72+F68+F46+F9</f>
        <v>0</v>
      </c>
      <c r="G73" s="30"/>
    </row>
    <row r="74" ht="21" customHeight="1" spans="1:7">
      <c r="A74" s="58" t="s">
        <v>118</v>
      </c>
      <c r="B74" s="54"/>
      <c r="C74" s="54"/>
      <c r="D74" s="55"/>
      <c r="E74" s="56"/>
      <c r="F74" s="57">
        <f>F73*0.03</f>
        <v>0</v>
      </c>
      <c r="G74" s="30"/>
    </row>
    <row r="75" ht="21" customHeight="1" spans="1:7">
      <c r="A75" s="59" t="s">
        <v>83</v>
      </c>
      <c r="B75" s="60"/>
      <c r="C75" s="60"/>
      <c r="D75" s="61"/>
      <c r="E75" s="62"/>
      <c r="F75" s="63">
        <f>F74+F73</f>
        <v>0</v>
      </c>
      <c r="G75" s="30"/>
    </row>
  </sheetData>
  <autoFilter xmlns:etc="http://www.wps.cn/officeDocument/2017/etCustomData" ref="A1:G75" etc:filterBottomFollowUsedRange="0">
    <extLst/>
  </autoFilter>
  <mergeCells count="9">
    <mergeCell ref="A1:F1"/>
    <mergeCell ref="A2:G2"/>
    <mergeCell ref="A4:B4"/>
    <mergeCell ref="A10:B10"/>
    <mergeCell ref="A47:C47"/>
    <mergeCell ref="A69:B69"/>
    <mergeCell ref="A73:E73"/>
    <mergeCell ref="A74:E74"/>
    <mergeCell ref="A75:E75"/>
  </mergeCells>
  <pageMargins left="0.75" right="0.75" top="1" bottom="1" header="0.5" footer="0.5"/>
  <pageSetup paperSize="9" scale="82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核桃（核桃、石艳、民生、双龙、营光）</vt:lpstr>
      <vt:lpstr>马场（沙田、双群）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豪</cp:lastModifiedBy>
  <dcterms:created xsi:type="dcterms:W3CDTF">2025-11-07T16:26:00Z</dcterms:created>
  <dcterms:modified xsi:type="dcterms:W3CDTF">2026-01-13T14:34:10Z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O">
    <vt:lpwstr>wqlLaW5nc29mdCBQREYgdG8gV1BTIDExNQ</vt:lpwstr>
  </property>
  <property fmtid="{D5CDD505-2E9C-101B-9397-08002B2CF9AE}" pid="3" name="Created">
    <vt:filetime>2025-12-04T11:30:23Z</vt:filetime>
  </property>
  <property fmtid="{D5CDD505-2E9C-101B-9397-08002B2CF9AE}" pid="4" name="ICV">
    <vt:lpwstr>A6B4CE244DAE487EB5B47874BC95DAAB_13</vt:lpwstr>
  </property>
  <property fmtid="{D5CDD505-2E9C-101B-9397-08002B2CF9AE}" pid="5" name="KSOProductBuildVer">
    <vt:lpwstr>2052-12.1.0.24034</vt:lpwstr>
  </property>
  <property fmtid="{D5CDD505-2E9C-101B-9397-08002B2CF9AE}" pid="6" name="CalculationRule">
    <vt:i4>0</vt:i4>
  </property>
</Properties>
</file>