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75" windowHeight="7164"/>
  </bookViews>
  <sheets>
    <sheet name="瓢井（坪兴）" sheetId="21" r:id="rId1"/>
  </sheets>
  <definedNames>
    <definedName name="_xlnm._FilterDatabase" localSheetId="0" hidden="1">'瓢井（坪兴）'!$A$1:$G$58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<sst xmlns="http://schemas.openxmlformats.org/spreadsheetml/2006/main" count="129" uniqueCount="62">
  <si>
    <t>附件：工程量清单报价表</t>
  </si>
  <si>
    <t>瓢井镇坪兴社区</t>
  </si>
  <si>
    <t>序号</t>
  </si>
  <si>
    <t>项目</t>
  </si>
  <si>
    <t>单位</t>
  </si>
  <si>
    <t>暂定数量</t>
  </si>
  <si>
    <t>固定不含税综合单价（元）</t>
  </si>
  <si>
    <t>不含税小计（元）</t>
  </si>
  <si>
    <t>备注</t>
  </si>
  <si>
    <t>一、田块整治工程</t>
  </si>
  <si>
    <t>石方机械开挖（人工配合）</t>
  </si>
  <si>
    <t>m3</t>
  </si>
  <si>
    <t>开挖石方外运</t>
  </si>
  <si>
    <t>土方开挖</t>
  </si>
  <si>
    <t>机械修筑土坎（人工配合）</t>
  </si>
  <si>
    <t>合计</t>
  </si>
  <si>
    <t>二、灌溉与排水工程</t>
  </si>
  <si>
    <t>基坑石方机械开挖（人工配合）</t>
  </si>
  <si>
    <t>盖板钢筋制安</t>
  </si>
  <si>
    <t>t</t>
  </si>
  <si>
    <t>含辅材</t>
  </si>
  <si>
    <t>普通钢模板制作安装</t>
  </si>
  <si>
    <t>m2</t>
  </si>
  <si>
    <t>M10浆砌块石挡土墙</t>
  </si>
  <si>
    <t>C20砼预制盖板</t>
  </si>
  <si>
    <t>沟槽土方人工开挖</t>
  </si>
  <si>
    <t>沟槽石方人工开挖</t>
  </si>
  <si>
    <t>沟渠土石方回填</t>
  </si>
  <si>
    <t>沟渠碎石垫层</t>
  </si>
  <si>
    <t>土方机械开挖（人工配合）</t>
  </si>
  <si>
    <t>土石方回填</t>
  </si>
  <si>
    <t>拦水闸门（1.0*1.5m）</t>
  </si>
  <si>
    <t>个</t>
  </si>
  <si>
    <t>水泥砂浆2cm</t>
  </si>
  <si>
    <t>砂浆勾缝</t>
  </si>
  <si>
    <t>碎石排水滤囊</t>
  </si>
  <si>
    <t>单体工程标志牌</t>
  </si>
  <si>
    <t>块</t>
  </si>
  <si>
    <t>75mmPVC排水管管</t>
  </si>
  <si>
    <t>m</t>
  </si>
  <si>
    <t>三、田间道路工程</t>
  </si>
  <si>
    <t>土方回填</t>
  </si>
  <si>
    <t>石方开挖</t>
  </si>
  <si>
    <t>路基整平夯实</t>
  </si>
  <si>
    <t>毛石垫层（20cm）</t>
  </si>
  <si>
    <t>碎石基层（10cm）</t>
  </si>
  <si>
    <t>C25混凝土路面（15cm）</t>
  </si>
  <si>
    <t>含模板、浇筑、拉纹、收光等</t>
  </si>
  <si>
    <t>沥青杉木伸缩缝</t>
  </si>
  <si>
    <t>新建交通标识标牌</t>
  </si>
  <si>
    <t>新建交通标识标牌基础</t>
  </si>
  <si>
    <t>里程桩号牌</t>
  </si>
  <si>
    <t>浆砌毛石基础</t>
  </si>
  <si>
    <t>浆砌块石墙身</t>
  </si>
  <si>
    <t>浆砌石挡墙</t>
  </si>
  <si>
    <t>泥结碎石路面（15cm）</t>
  </si>
  <si>
    <t>DN75mm pvc管安装</t>
  </si>
  <si>
    <t>排水滤囊</t>
  </si>
  <si>
    <t>C20混凝土路肩</t>
  </si>
  <si>
    <t>不含税总价（元）</t>
  </si>
  <si>
    <r>
      <rPr>
        <b/>
        <sz val="10"/>
        <color rgb="FF000000"/>
        <rFont val="宋体"/>
        <charset val="134"/>
      </rPr>
      <t>增值税</t>
    </r>
    <r>
      <rPr>
        <b/>
        <u/>
        <sz val="10"/>
        <color rgb="FF000000"/>
        <rFont val="宋体"/>
        <charset val="134"/>
      </rPr>
      <t xml:space="preserve">    </t>
    </r>
    <r>
      <rPr>
        <b/>
        <sz val="10"/>
        <color rgb="FF000000"/>
        <rFont val="宋体"/>
        <charset val="134"/>
      </rPr>
      <t>%</t>
    </r>
  </si>
  <si>
    <t>含税总计（元）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</si>
</sst>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#"/>
  </numFmts>
  <fonts count="35">
    <font>
      <sz val="11"/>
      <color rgb="FF000000"/>
      <name val="Arial"/>
      <charset val="204"/>
    </font>
    <font>
      <sz val="12"/>
      <color indexed="8"/>
      <name val="黑体"/>
      <charset val="134"/>
    </font>
    <font>
      <b/>
      <sz val="16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204"/>
    </font>
    <font>
      <sz val="10"/>
      <color theme="1"/>
      <name val="宋体"/>
      <charset val="134"/>
    </font>
    <font>
      <sz val="11"/>
      <color rgb="FF000000"/>
      <name val="宋体"/>
      <charset val="20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0"/>
    </font>
    <font>
      <b/>
      <sz val="10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4" applyNumberFormat="0" applyAlignment="0" applyProtection="0">
      <alignment vertical="center"/>
    </xf>
    <xf numFmtId="0" fontId="24" fillId="4" borderId="35" applyNumberFormat="0" applyAlignment="0" applyProtection="0">
      <alignment vertical="center"/>
    </xf>
    <xf numFmtId="0" fontId="25" fillId="4" borderId="34" applyNumberFormat="0" applyAlignment="0" applyProtection="0">
      <alignment vertical="center"/>
    </xf>
    <xf numFmtId="0" fontId="26" fillId="5" borderId="36" applyNumberFormat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3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3" fillId="0" borderId="7" xfId="0" applyNumberFormat="1" applyFont="1" applyFill="1" applyBorder="1" applyAlignment="1">
      <alignment horizontal="left" vertical="center" wrapText="1" shrinkToFit="1"/>
    </xf>
    <xf numFmtId="0" fontId="4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 shrinkToFit="1"/>
    </xf>
    <xf numFmtId="0" fontId="6" fillId="0" borderId="1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 wrapText="1" shrinkToFit="1"/>
    </xf>
    <xf numFmtId="176" fontId="5" fillId="0" borderId="13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 shrinkToFit="1"/>
    </xf>
    <xf numFmtId="0" fontId="5" fillId="0" borderId="14" xfId="0" applyNumberFormat="1" applyFont="1" applyFill="1" applyBorder="1" applyAlignment="1">
      <alignment horizontal="center" vertical="center" wrapText="1" shrinkToFit="1"/>
    </xf>
    <xf numFmtId="0" fontId="5" fillId="0" borderId="15" xfId="0" applyNumberFormat="1" applyFont="1" applyFill="1" applyBorder="1" applyAlignment="1">
      <alignment horizontal="left" vertical="center" wrapText="1" shrinkToFit="1"/>
    </xf>
    <xf numFmtId="0" fontId="5" fillId="0" borderId="15" xfId="0" applyNumberFormat="1" applyFont="1" applyFill="1" applyBorder="1" applyAlignment="1">
      <alignment horizontal="center" vertical="center" wrapText="1" shrinkToFit="1"/>
    </xf>
    <xf numFmtId="176" fontId="5" fillId="0" borderId="16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left" vertical="center" shrinkToFit="1"/>
    </xf>
    <xf numFmtId="0" fontId="3" fillId="0" borderId="19" xfId="0" applyNumberFormat="1" applyFont="1" applyFill="1" applyBorder="1" applyAlignment="1">
      <alignment horizontal="left" vertical="center" shrinkToFit="1"/>
    </xf>
    <xf numFmtId="0" fontId="3" fillId="0" borderId="20" xfId="0" applyNumberFormat="1" applyFont="1" applyFill="1" applyBorder="1" applyAlignment="1">
      <alignment horizontal="left" vertical="center" shrinkToFit="1"/>
    </xf>
    <xf numFmtId="176" fontId="3" fillId="0" borderId="21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2" xfId="0" applyNumberFormat="1" applyFont="1" applyFill="1" applyBorder="1" applyAlignment="1">
      <alignment horizontal="left" vertical="center" wrapText="1" shrinkToFit="1"/>
    </xf>
    <xf numFmtId="0" fontId="3" fillId="0" borderId="3" xfId="0" applyNumberFormat="1" applyFont="1" applyFill="1" applyBorder="1" applyAlignment="1">
      <alignment horizontal="left" vertical="center" wrapText="1" shrinkToFit="1"/>
    </xf>
    <xf numFmtId="0" fontId="5" fillId="0" borderId="22" xfId="0" applyNumberFormat="1" applyFont="1" applyFill="1" applyBorder="1" applyAlignment="1">
      <alignment horizontal="center" vertical="center" wrapText="1" shrinkToFit="1"/>
    </xf>
    <xf numFmtId="0" fontId="5" fillId="0" borderId="23" xfId="0" applyNumberFormat="1" applyFont="1" applyFill="1" applyBorder="1" applyAlignment="1">
      <alignment horizontal="left" vertical="center" wrapText="1" shrinkToFit="1"/>
    </xf>
    <xf numFmtId="0" fontId="5" fillId="0" borderId="23" xfId="0" applyNumberFormat="1" applyFont="1" applyFill="1" applyBorder="1" applyAlignment="1">
      <alignment horizontal="center" vertical="center" wrapText="1" shrinkToFit="1"/>
    </xf>
    <xf numFmtId="176" fontId="5" fillId="0" borderId="24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 wrapText="1"/>
    </xf>
    <xf numFmtId="176" fontId="5" fillId="0" borderId="26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176" fontId="5" fillId="0" borderId="27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left" vertical="center" wrapText="1" shrinkToFit="1"/>
    </xf>
    <xf numFmtId="0" fontId="3" fillId="0" borderId="28" xfId="0" applyNumberFormat="1" applyFont="1" applyFill="1" applyBorder="1" applyAlignment="1">
      <alignment vertical="center" wrapText="1" shrinkToFit="1"/>
    </xf>
    <xf numFmtId="0" fontId="3" fillId="0" borderId="21" xfId="0" applyNumberFormat="1" applyFont="1" applyFill="1" applyBorder="1" applyAlignment="1">
      <alignment vertical="center" wrapText="1" shrinkToFit="1"/>
    </xf>
    <xf numFmtId="176" fontId="3" fillId="0" borderId="21" xfId="0" applyNumberFormat="1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vertical="center" wrapText="1" shrinkToFit="1"/>
    </xf>
    <xf numFmtId="0" fontId="3" fillId="0" borderId="7" xfId="0" applyNumberFormat="1" applyFont="1" applyFill="1" applyBorder="1" applyAlignment="1">
      <alignment vertical="center" wrapText="1" shrinkToFit="1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176" fontId="3" fillId="0" borderId="7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right" vertical="center" wrapText="1" shrinkToFit="1"/>
    </xf>
    <xf numFmtId="0" fontId="3" fillId="0" borderId="7" xfId="0" applyNumberFormat="1" applyFont="1" applyFill="1" applyBorder="1" applyAlignment="1">
      <alignment horizontal="right" vertical="center" wrapText="1" shrinkToFit="1"/>
    </xf>
    <xf numFmtId="0" fontId="3" fillId="0" borderId="29" xfId="0" applyNumberFormat="1" applyFont="1" applyFill="1" applyBorder="1" applyAlignment="1">
      <alignment horizontal="right" vertical="center" wrapText="1" shrinkToFit="1"/>
    </xf>
    <xf numFmtId="176" fontId="3" fillId="0" borderId="6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right" vertical="center" wrapText="1" shrinkToFit="1"/>
    </xf>
    <xf numFmtId="0" fontId="11" fillId="0" borderId="30" xfId="0" applyNumberFormat="1" applyFont="1" applyFill="1" applyBorder="1" applyAlignment="1">
      <alignment horizontal="right" vertical="center"/>
    </xf>
    <xf numFmtId="0" fontId="12" fillId="0" borderId="30" xfId="0" applyNumberFormat="1" applyFont="1" applyFill="1" applyBorder="1" applyAlignment="1">
      <alignment horizontal="right" vertical="center"/>
    </xf>
    <xf numFmtId="176" fontId="12" fillId="0" borderId="30" xfId="0" applyNumberFormat="1" applyFont="1" applyFill="1" applyBorder="1" applyAlignment="1">
      <alignment horizontal="right" vertical="center"/>
    </xf>
    <xf numFmtId="176" fontId="13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8"/>
  <sheetViews>
    <sheetView tabSelected="1" zoomScale="70" zoomScaleNormal="70" workbookViewId="0">
      <pane ySplit="3" topLeftCell="A4" activePane="bottomLeft" state="frozen"/>
      <selection/>
      <selection pane="bottomLeft" activeCell="A10" sqref="A10:G10"/>
    </sheetView>
  </sheetViews>
  <sheetFormatPr defaultColWidth="8.8" defaultRowHeight="13.8" outlineLevelCol="6"/>
  <cols>
    <col min="1" max="1" width="8.8" style="1"/>
    <col min="2" max="2" width="32.05" style="1" customWidth="1"/>
    <col min="3" max="3" width="10.2916666666667" style="1" customWidth="1"/>
    <col min="4" max="4" width="10.2916666666667" style="2" customWidth="1"/>
    <col min="5" max="5" width="11.8833333333333" style="3" customWidth="1"/>
    <col min="6" max="6" width="12.8583333333333" style="2" customWidth="1"/>
    <col min="7" max="7" width="10.2916666666667" style="2" customWidth="1"/>
    <col min="9" max="9" width="12.625"/>
  </cols>
  <sheetData>
    <row r="1" ht="27" customHeight="1" spans="1:7">
      <c r="A1" s="4" t="s">
        <v>0</v>
      </c>
      <c r="B1" s="4"/>
      <c r="C1" s="4"/>
      <c r="D1" s="5"/>
      <c r="E1" s="6"/>
      <c r="F1" s="5"/>
    </row>
    <row r="2" ht="21" customHeight="1" spans="1:7">
      <c r="A2" s="7" t="s">
        <v>1</v>
      </c>
      <c r="B2" s="8"/>
      <c r="C2" s="8"/>
      <c r="D2" s="8"/>
      <c r="E2" s="8"/>
      <c r="F2" s="8"/>
      <c r="G2" s="9"/>
    </row>
    <row r="3" ht="50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4" t="s">
        <v>8</v>
      </c>
    </row>
    <row r="4" ht="21" customHeight="1" spans="1:7">
      <c r="A4" s="15" t="s">
        <v>9</v>
      </c>
      <c r="B4" s="16"/>
      <c r="C4" s="17"/>
      <c r="D4" s="18"/>
      <c r="E4" s="19"/>
      <c r="F4" s="20"/>
      <c r="G4" s="21"/>
    </row>
    <row r="5" ht="21" customHeight="1" spans="1:7">
      <c r="A5" s="22">
        <v>1</v>
      </c>
      <c r="B5" s="23" t="s">
        <v>10</v>
      </c>
      <c r="C5" s="24" t="s">
        <v>11</v>
      </c>
      <c r="D5" s="25">
        <v>13186.8</v>
      </c>
      <c r="E5" s="26"/>
      <c r="F5" s="27">
        <f>D5*E5</f>
        <v>0</v>
      </c>
      <c r="G5" s="28"/>
    </row>
    <row r="6" ht="21" customHeight="1" spans="1:7">
      <c r="A6" s="22">
        <v>2</v>
      </c>
      <c r="B6" s="29" t="s">
        <v>12</v>
      </c>
      <c r="C6" s="24" t="s">
        <v>11</v>
      </c>
      <c r="D6" s="25">
        <v>13186.8</v>
      </c>
      <c r="E6" s="26"/>
      <c r="F6" s="27">
        <f>D6*E6</f>
        <v>0</v>
      </c>
      <c r="G6" s="28"/>
    </row>
    <row r="7" ht="21" customHeight="1" spans="1:7">
      <c r="A7" s="22">
        <v>3</v>
      </c>
      <c r="B7" s="29" t="s">
        <v>13</v>
      </c>
      <c r="C7" s="24" t="s">
        <v>11</v>
      </c>
      <c r="D7" s="25">
        <v>32986.8</v>
      </c>
      <c r="E7" s="26"/>
      <c r="F7" s="27">
        <f>D7*E7</f>
        <v>0</v>
      </c>
      <c r="G7" s="28"/>
    </row>
    <row r="8" ht="21" customHeight="1" spans="1:7">
      <c r="A8" s="30">
        <v>4</v>
      </c>
      <c r="B8" s="31" t="s">
        <v>14</v>
      </c>
      <c r="C8" s="32" t="s">
        <v>11</v>
      </c>
      <c r="D8" s="33">
        <v>10296</v>
      </c>
      <c r="E8" s="34"/>
      <c r="F8" s="27">
        <f>D8*E8</f>
        <v>0</v>
      </c>
      <c r="G8" s="28"/>
    </row>
    <row r="9" ht="21" customHeight="1" spans="1:7">
      <c r="A9" s="35" t="s">
        <v>15</v>
      </c>
      <c r="B9" s="36"/>
      <c r="C9" s="36"/>
      <c r="D9" s="36"/>
      <c r="E9" s="37"/>
      <c r="F9" s="38">
        <f>SUM(F5:F8)</f>
        <v>0</v>
      </c>
      <c r="G9" s="39"/>
    </row>
    <row r="10" ht="21" customHeight="1" spans="1:7">
      <c r="A10" s="40" t="s">
        <v>16</v>
      </c>
      <c r="B10" s="41"/>
      <c r="C10" s="41"/>
      <c r="D10" s="41"/>
      <c r="E10" s="41"/>
      <c r="F10" s="41"/>
      <c r="G10" s="42"/>
    </row>
    <row r="11" ht="21" customHeight="1" spans="1:7">
      <c r="A11" s="43">
        <v>1</v>
      </c>
      <c r="B11" s="44" t="s">
        <v>17</v>
      </c>
      <c r="C11" s="45" t="s">
        <v>11</v>
      </c>
      <c r="D11" s="46">
        <v>1346.4</v>
      </c>
      <c r="E11" s="47"/>
      <c r="F11" s="48">
        <f t="shared" ref="F11:F28" si="0">D11*E11</f>
        <v>0</v>
      </c>
      <c r="G11" s="49"/>
    </row>
    <row r="12" ht="21" customHeight="1" spans="1:7">
      <c r="A12" s="22">
        <v>2</v>
      </c>
      <c r="B12" s="29" t="s">
        <v>18</v>
      </c>
      <c r="C12" s="24" t="s">
        <v>19</v>
      </c>
      <c r="D12" s="25">
        <v>0.288</v>
      </c>
      <c r="E12" s="26"/>
      <c r="F12" s="27">
        <f t="shared" si="0"/>
        <v>0</v>
      </c>
      <c r="G12" s="28" t="s">
        <v>20</v>
      </c>
    </row>
    <row r="13" ht="21" customHeight="1" spans="1:7">
      <c r="A13" s="22">
        <v>3</v>
      </c>
      <c r="B13" s="29" t="s">
        <v>21</v>
      </c>
      <c r="C13" s="24" t="s">
        <v>22</v>
      </c>
      <c r="D13" s="25">
        <v>7.2</v>
      </c>
      <c r="E13" s="26"/>
      <c r="F13" s="27">
        <f t="shared" si="0"/>
        <v>0</v>
      </c>
      <c r="G13" s="28"/>
    </row>
    <row r="14" ht="21" customHeight="1" spans="1:7">
      <c r="A14" s="22">
        <v>4</v>
      </c>
      <c r="B14" s="29" t="s">
        <v>23</v>
      </c>
      <c r="C14" s="24" t="s">
        <v>11</v>
      </c>
      <c r="D14" s="25">
        <v>2472.888</v>
      </c>
      <c r="E14" s="26"/>
      <c r="F14" s="27">
        <f t="shared" si="0"/>
        <v>0</v>
      </c>
      <c r="G14" s="28" t="s">
        <v>20</v>
      </c>
    </row>
    <row r="15" ht="21" customHeight="1" spans="1:7">
      <c r="A15" s="22">
        <v>5</v>
      </c>
      <c r="B15" s="29" t="s">
        <v>24</v>
      </c>
      <c r="C15" s="24" t="s">
        <v>11</v>
      </c>
      <c r="D15" s="25">
        <v>2.4</v>
      </c>
      <c r="E15" s="26"/>
      <c r="F15" s="27">
        <f t="shared" si="0"/>
        <v>0</v>
      </c>
      <c r="G15" s="28" t="s">
        <v>20</v>
      </c>
    </row>
    <row r="16" ht="21" customHeight="1" spans="1:7">
      <c r="A16" s="22">
        <v>6</v>
      </c>
      <c r="B16" s="29" t="s">
        <v>25</v>
      </c>
      <c r="C16" s="24" t="s">
        <v>11</v>
      </c>
      <c r="D16" s="25">
        <v>24.576</v>
      </c>
      <c r="E16" s="26"/>
      <c r="F16" s="27">
        <f t="shared" si="0"/>
        <v>0</v>
      </c>
      <c r="G16" s="28"/>
    </row>
    <row r="17" ht="21" customHeight="1" spans="1:7">
      <c r="A17" s="22">
        <v>7</v>
      </c>
      <c r="B17" s="29" t="s">
        <v>26</v>
      </c>
      <c r="C17" s="24" t="s">
        <v>11</v>
      </c>
      <c r="D17" s="25">
        <v>6.144</v>
      </c>
      <c r="E17" s="26"/>
      <c r="F17" s="27">
        <f t="shared" si="0"/>
        <v>0</v>
      </c>
      <c r="G17" s="28"/>
    </row>
    <row r="18" ht="21" customHeight="1" spans="1:7">
      <c r="A18" s="22">
        <v>8</v>
      </c>
      <c r="B18" s="29" t="s">
        <v>27</v>
      </c>
      <c r="C18" s="24" t="s">
        <v>11</v>
      </c>
      <c r="D18" s="33">
        <v>3.1</v>
      </c>
      <c r="E18" s="34"/>
      <c r="F18" s="50">
        <f t="shared" si="0"/>
        <v>0</v>
      </c>
      <c r="G18" s="39"/>
    </row>
    <row r="19" ht="21" customHeight="1" spans="1:7">
      <c r="A19" s="22">
        <v>9</v>
      </c>
      <c r="B19" s="51" t="s">
        <v>28</v>
      </c>
      <c r="C19" s="24" t="s">
        <v>11</v>
      </c>
      <c r="D19" s="52">
        <v>0.64</v>
      </c>
      <c r="E19" s="34"/>
      <c r="F19" s="50">
        <f t="shared" si="0"/>
        <v>0</v>
      </c>
      <c r="G19" s="39"/>
    </row>
    <row r="20" ht="21" customHeight="1" spans="1:7">
      <c r="A20" s="22">
        <v>10</v>
      </c>
      <c r="B20" s="29" t="s">
        <v>29</v>
      </c>
      <c r="C20" s="24" t="s">
        <v>11</v>
      </c>
      <c r="D20" s="25">
        <v>5385.6</v>
      </c>
      <c r="E20" s="26"/>
      <c r="F20" s="27">
        <f t="shared" si="0"/>
        <v>0</v>
      </c>
      <c r="G20" s="28"/>
    </row>
    <row r="21" ht="21" customHeight="1" spans="1:7">
      <c r="A21" s="22">
        <v>11</v>
      </c>
      <c r="B21" s="29" t="s">
        <v>10</v>
      </c>
      <c r="C21" s="24" t="s">
        <v>11</v>
      </c>
      <c r="D21" s="25">
        <v>1346.4</v>
      </c>
      <c r="E21" s="26"/>
      <c r="F21" s="27">
        <f t="shared" si="0"/>
        <v>0</v>
      </c>
      <c r="G21" s="28"/>
    </row>
    <row r="22" ht="21" customHeight="1" spans="1:7">
      <c r="A22" s="22">
        <v>12</v>
      </c>
      <c r="B22" s="29" t="s">
        <v>30</v>
      </c>
      <c r="C22" s="24" t="s">
        <v>11</v>
      </c>
      <c r="D22" s="25">
        <v>2468.4</v>
      </c>
      <c r="E22" s="26"/>
      <c r="F22" s="27">
        <f t="shared" si="0"/>
        <v>0</v>
      </c>
      <c r="G22" s="28"/>
    </row>
    <row r="23" ht="21" customHeight="1" spans="1:7">
      <c r="A23" s="22">
        <v>13</v>
      </c>
      <c r="B23" s="29" t="s">
        <v>31</v>
      </c>
      <c r="C23" s="24" t="s">
        <v>32</v>
      </c>
      <c r="D23" s="25">
        <v>4</v>
      </c>
      <c r="E23" s="26"/>
      <c r="F23" s="27">
        <f t="shared" si="0"/>
        <v>0</v>
      </c>
      <c r="G23" s="28"/>
    </row>
    <row r="24" ht="21" customHeight="1" spans="1:7">
      <c r="A24" s="22">
        <v>14</v>
      </c>
      <c r="B24" s="29" t="s">
        <v>33</v>
      </c>
      <c r="C24" s="24" t="s">
        <v>22</v>
      </c>
      <c r="D24" s="25">
        <v>3794</v>
      </c>
      <c r="E24" s="26"/>
      <c r="F24" s="27">
        <f t="shared" si="0"/>
        <v>0</v>
      </c>
      <c r="G24" s="28" t="s">
        <v>20</v>
      </c>
    </row>
    <row r="25" ht="21" customHeight="1" spans="1:7">
      <c r="A25" s="22">
        <v>15</v>
      </c>
      <c r="B25" s="29" t="s">
        <v>34</v>
      </c>
      <c r="C25" s="24" t="s">
        <v>22</v>
      </c>
      <c r="D25" s="25">
        <v>254.32</v>
      </c>
      <c r="E25" s="26"/>
      <c r="F25" s="27">
        <f t="shared" si="0"/>
        <v>0</v>
      </c>
      <c r="G25" s="28" t="s">
        <v>20</v>
      </c>
    </row>
    <row r="26" ht="21" customHeight="1" spans="1:7">
      <c r="A26" s="22">
        <v>16</v>
      </c>
      <c r="B26" s="29" t="s">
        <v>35</v>
      </c>
      <c r="C26" s="24" t="s">
        <v>11</v>
      </c>
      <c r="D26" s="25">
        <v>59.84</v>
      </c>
      <c r="E26" s="26"/>
      <c r="F26" s="27">
        <f t="shared" si="0"/>
        <v>0</v>
      </c>
      <c r="G26" s="28" t="s">
        <v>20</v>
      </c>
    </row>
    <row r="27" ht="21" customHeight="1" spans="1:7">
      <c r="A27" s="22">
        <v>17</v>
      </c>
      <c r="B27" s="29" t="s">
        <v>36</v>
      </c>
      <c r="C27" s="24" t="s">
        <v>37</v>
      </c>
      <c r="D27" s="25">
        <v>4</v>
      </c>
      <c r="E27" s="26"/>
      <c r="F27" s="27">
        <f t="shared" si="0"/>
        <v>0</v>
      </c>
      <c r="G27" s="28" t="s">
        <v>20</v>
      </c>
    </row>
    <row r="28" ht="21" customHeight="1" spans="1:7">
      <c r="A28" s="22">
        <v>19</v>
      </c>
      <c r="B28" s="53" t="s">
        <v>38</v>
      </c>
      <c r="C28" s="24" t="s">
        <v>39</v>
      </c>
      <c r="D28" s="25">
        <v>1795.2</v>
      </c>
      <c r="E28" s="26"/>
      <c r="F28" s="27">
        <f t="shared" si="0"/>
        <v>0</v>
      </c>
      <c r="G28" s="28" t="s">
        <v>20</v>
      </c>
    </row>
    <row r="29" ht="21" customHeight="1" spans="1:7">
      <c r="A29" s="54" t="s">
        <v>15</v>
      </c>
      <c r="B29" s="55"/>
      <c r="C29" s="55"/>
      <c r="D29" s="56"/>
      <c r="E29" s="34"/>
      <c r="F29" s="38">
        <f>SUM(F11:F28)</f>
        <v>0</v>
      </c>
      <c r="G29" s="39"/>
    </row>
    <row r="30" ht="21" customHeight="1" spans="1:7">
      <c r="A30" s="40" t="s">
        <v>40</v>
      </c>
      <c r="B30" s="41"/>
      <c r="C30" s="41"/>
      <c r="D30" s="41"/>
      <c r="E30" s="41"/>
      <c r="F30" s="41"/>
      <c r="G30" s="42"/>
    </row>
    <row r="31" ht="21" customHeight="1" spans="1:7">
      <c r="A31" s="43">
        <v>1</v>
      </c>
      <c r="B31" s="44" t="s">
        <v>29</v>
      </c>
      <c r="C31" s="45" t="s">
        <v>11</v>
      </c>
      <c r="D31" s="46">
        <v>2918.082</v>
      </c>
      <c r="E31" s="47"/>
      <c r="F31" s="48">
        <f>D31*E31</f>
        <v>0</v>
      </c>
      <c r="G31" s="49"/>
    </row>
    <row r="32" ht="21" customHeight="1" spans="1:7">
      <c r="A32" s="22">
        <v>2</v>
      </c>
      <c r="B32" s="29" t="s">
        <v>10</v>
      </c>
      <c r="C32" s="24" t="s">
        <v>11</v>
      </c>
      <c r="D32" s="25">
        <v>328.398</v>
      </c>
      <c r="E32" s="26"/>
      <c r="F32" s="27">
        <f>D32*E32</f>
        <v>0</v>
      </c>
      <c r="G32" s="28"/>
    </row>
    <row r="33" ht="21" customHeight="1" spans="1:7">
      <c r="A33" s="22">
        <v>3</v>
      </c>
      <c r="B33" s="53" t="s">
        <v>30</v>
      </c>
      <c r="C33" s="24" t="s">
        <v>11</v>
      </c>
      <c r="D33" s="25">
        <v>1619</v>
      </c>
      <c r="E33" s="26"/>
      <c r="F33" s="27">
        <f>D33*E33</f>
        <v>0</v>
      </c>
      <c r="G33" s="28"/>
    </row>
    <row r="34" ht="21" customHeight="1" spans="1:7">
      <c r="A34" s="22">
        <v>4</v>
      </c>
      <c r="B34" s="53" t="s">
        <v>13</v>
      </c>
      <c r="C34" s="24" t="s">
        <v>11</v>
      </c>
      <c r="D34" s="25">
        <v>14.6</v>
      </c>
      <c r="E34" s="26"/>
      <c r="F34" s="27">
        <f t="shared" ref="F34:F58" si="1">D34*E34</f>
        <v>0</v>
      </c>
      <c r="G34" s="28"/>
    </row>
    <row r="35" ht="21" customHeight="1" spans="1:7">
      <c r="A35" s="22">
        <v>5</v>
      </c>
      <c r="B35" s="53" t="s">
        <v>41</v>
      </c>
      <c r="C35" s="57" t="s">
        <v>11</v>
      </c>
      <c r="D35" s="58">
        <v>18.25</v>
      </c>
      <c r="E35" s="26"/>
      <c r="F35" s="27">
        <f t="shared" si="1"/>
        <v>0</v>
      </c>
      <c r="G35" s="28"/>
    </row>
    <row r="36" ht="21" customHeight="1" spans="1:7">
      <c r="A36" s="22">
        <v>6</v>
      </c>
      <c r="B36" s="53" t="s">
        <v>42</v>
      </c>
      <c r="C36" s="24" t="s">
        <v>22</v>
      </c>
      <c r="D36" s="25">
        <v>3.65</v>
      </c>
      <c r="E36" s="26"/>
      <c r="F36" s="27">
        <f t="shared" si="1"/>
        <v>0</v>
      </c>
      <c r="G36" s="28"/>
    </row>
    <row r="37" ht="21" customHeight="1" spans="1:7">
      <c r="A37" s="22">
        <v>7</v>
      </c>
      <c r="B37" s="53" t="s">
        <v>43</v>
      </c>
      <c r="C37" s="24" t="s">
        <v>22</v>
      </c>
      <c r="D37" s="25">
        <v>12555.95</v>
      </c>
      <c r="E37" s="26"/>
      <c r="F37" s="27">
        <f t="shared" si="1"/>
        <v>0</v>
      </c>
      <c r="G37" s="28"/>
    </row>
    <row r="38" ht="21" customHeight="1" spans="1:7">
      <c r="A38" s="22">
        <v>8</v>
      </c>
      <c r="B38" s="53" t="s">
        <v>44</v>
      </c>
      <c r="C38" s="24" t="s">
        <v>22</v>
      </c>
      <c r="D38" s="25">
        <v>3285</v>
      </c>
      <c r="E38" s="26"/>
      <c r="F38" s="27">
        <f t="shared" si="1"/>
        <v>0</v>
      </c>
      <c r="G38" s="28"/>
    </row>
    <row r="39" ht="21" customHeight="1" spans="1:7">
      <c r="A39" s="22">
        <v>9</v>
      </c>
      <c r="B39" s="53" t="s">
        <v>45</v>
      </c>
      <c r="C39" s="24" t="s">
        <v>22</v>
      </c>
      <c r="D39" s="25">
        <v>12051</v>
      </c>
      <c r="E39" s="26"/>
      <c r="F39" s="27">
        <f t="shared" si="1"/>
        <v>0</v>
      </c>
      <c r="G39" s="28"/>
    </row>
    <row r="40" ht="40" customHeight="1" spans="1:7">
      <c r="A40" s="22">
        <v>10</v>
      </c>
      <c r="B40" s="53" t="s">
        <v>46</v>
      </c>
      <c r="C40" s="24" t="s">
        <v>22</v>
      </c>
      <c r="D40" s="25">
        <v>10003</v>
      </c>
      <c r="E40" s="26"/>
      <c r="F40" s="27">
        <f t="shared" si="1"/>
        <v>0</v>
      </c>
      <c r="G40" s="28" t="s">
        <v>47</v>
      </c>
    </row>
    <row r="41" ht="21" customHeight="1" spans="1:7">
      <c r="A41" s="22">
        <v>11</v>
      </c>
      <c r="B41" s="53" t="s">
        <v>48</v>
      </c>
      <c r="C41" s="24" t="s">
        <v>22</v>
      </c>
      <c r="D41" s="25">
        <v>274</v>
      </c>
      <c r="E41" s="26"/>
      <c r="F41" s="27">
        <f t="shared" si="1"/>
        <v>0</v>
      </c>
      <c r="G41" s="28" t="s">
        <v>20</v>
      </c>
    </row>
    <row r="42" ht="21" customHeight="1" spans="1:7">
      <c r="A42" s="22">
        <v>12</v>
      </c>
      <c r="B42" s="53" t="s">
        <v>49</v>
      </c>
      <c r="C42" s="24" t="s">
        <v>37</v>
      </c>
      <c r="D42" s="25">
        <v>10</v>
      </c>
      <c r="E42" s="26"/>
      <c r="F42" s="27">
        <f t="shared" si="1"/>
        <v>0</v>
      </c>
      <c r="G42" s="28" t="s">
        <v>20</v>
      </c>
    </row>
    <row r="43" ht="21" customHeight="1" spans="1:7">
      <c r="A43" s="22">
        <v>13</v>
      </c>
      <c r="B43" s="53" t="s">
        <v>50</v>
      </c>
      <c r="C43" s="24" t="s">
        <v>11</v>
      </c>
      <c r="D43" s="25">
        <v>1.75</v>
      </c>
      <c r="E43" s="26"/>
      <c r="F43" s="27">
        <f t="shared" si="1"/>
        <v>0</v>
      </c>
      <c r="G43" s="28" t="s">
        <v>20</v>
      </c>
    </row>
    <row r="44" ht="21" customHeight="1" spans="1:7">
      <c r="A44" s="22">
        <v>14</v>
      </c>
      <c r="B44" s="53" t="s">
        <v>21</v>
      </c>
      <c r="C44" s="24" t="s">
        <v>22</v>
      </c>
      <c r="D44" s="25">
        <v>1294</v>
      </c>
      <c r="E44" s="26"/>
      <c r="F44" s="27">
        <f t="shared" si="1"/>
        <v>0</v>
      </c>
      <c r="G44" s="28" t="s">
        <v>20</v>
      </c>
    </row>
    <row r="45" ht="21" customHeight="1" spans="1:7">
      <c r="A45" s="22">
        <v>15</v>
      </c>
      <c r="B45" s="53" t="s">
        <v>36</v>
      </c>
      <c r="C45" s="24" t="s">
        <v>37</v>
      </c>
      <c r="D45" s="25">
        <v>4</v>
      </c>
      <c r="E45" s="26"/>
      <c r="F45" s="27">
        <f t="shared" si="1"/>
        <v>0</v>
      </c>
      <c r="G45" s="28"/>
    </row>
    <row r="46" ht="21" customHeight="1" spans="1:7">
      <c r="A46" s="22">
        <v>16</v>
      </c>
      <c r="B46" s="53" t="s">
        <v>51</v>
      </c>
      <c r="C46" s="24" t="s">
        <v>37</v>
      </c>
      <c r="D46" s="25">
        <v>37</v>
      </c>
      <c r="E46" s="26"/>
      <c r="F46" s="27">
        <f t="shared" si="1"/>
        <v>0</v>
      </c>
      <c r="G46" s="28"/>
    </row>
    <row r="47" ht="21" customHeight="1" spans="1:7">
      <c r="A47" s="22">
        <v>17</v>
      </c>
      <c r="B47" s="53" t="s">
        <v>52</v>
      </c>
      <c r="C47" s="24" t="s">
        <v>11</v>
      </c>
      <c r="D47" s="25">
        <v>18.25</v>
      </c>
      <c r="E47" s="26"/>
      <c r="F47" s="27">
        <f t="shared" si="1"/>
        <v>0</v>
      </c>
      <c r="G47" s="28" t="s">
        <v>20</v>
      </c>
    </row>
    <row r="48" ht="21" customHeight="1" spans="1:7">
      <c r="A48" s="22">
        <v>18</v>
      </c>
      <c r="B48" s="53" t="s">
        <v>53</v>
      </c>
      <c r="C48" s="24" t="s">
        <v>11</v>
      </c>
      <c r="D48" s="25">
        <v>40</v>
      </c>
      <c r="E48" s="26"/>
      <c r="F48" s="27">
        <f t="shared" si="1"/>
        <v>0</v>
      </c>
      <c r="G48" s="28" t="s">
        <v>20</v>
      </c>
    </row>
    <row r="49" ht="21" customHeight="1" spans="1:7">
      <c r="A49" s="22">
        <v>19</v>
      </c>
      <c r="B49" s="53" t="s">
        <v>54</v>
      </c>
      <c r="C49" s="24" t="s">
        <v>11</v>
      </c>
      <c r="D49" s="25">
        <v>5.05</v>
      </c>
      <c r="E49" s="26"/>
      <c r="F49" s="27">
        <f t="shared" si="1"/>
        <v>0</v>
      </c>
      <c r="G49" s="28" t="s">
        <v>20</v>
      </c>
    </row>
    <row r="50" ht="21" customHeight="1" spans="1:7">
      <c r="A50" s="22">
        <v>20</v>
      </c>
      <c r="B50" s="53" t="s">
        <v>55</v>
      </c>
      <c r="C50" s="24" t="s">
        <v>22</v>
      </c>
      <c r="D50" s="25">
        <v>2071.95</v>
      </c>
      <c r="E50" s="26"/>
      <c r="F50" s="27">
        <f t="shared" si="1"/>
        <v>0</v>
      </c>
      <c r="G50" s="28"/>
    </row>
    <row r="51" ht="21" customHeight="1" spans="1:7">
      <c r="A51" s="22">
        <v>21</v>
      </c>
      <c r="B51" s="53" t="s">
        <v>56</v>
      </c>
      <c r="C51" s="24" t="s">
        <v>39</v>
      </c>
      <c r="D51" s="25">
        <v>30</v>
      </c>
      <c r="E51" s="26"/>
      <c r="F51" s="27">
        <f t="shared" si="1"/>
        <v>0</v>
      </c>
      <c r="G51" s="28" t="s">
        <v>20</v>
      </c>
    </row>
    <row r="52" ht="21" customHeight="1" spans="1:7">
      <c r="A52" s="22">
        <v>22</v>
      </c>
      <c r="B52" s="53" t="s">
        <v>34</v>
      </c>
      <c r="C52" s="24" t="s">
        <v>22</v>
      </c>
      <c r="D52" s="25">
        <v>40</v>
      </c>
      <c r="E52" s="26"/>
      <c r="F52" s="27">
        <f t="shared" si="1"/>
        <v>0</v>
      </c>
      <c r="G52" s="28" t="s">
        <v>20</v>
      </c>
    </row>
    <row r="53" ht="21" customHeight="1" spans="1:7">
      <c r="A53" s="22">
        <v>23</v>
      </c>
      <c r="B53" s="53" t="s">
        <v>57</v>
      </c>
      <c r="C53" s="24" t="s">
        <v>11</v>
      </c>
      <c r="D53" s="25">
        <v>0.5</v>
      </c>
      <c r="E53" s="26"/>
      <c r="F53" s="27">
        <f t="shared" si="1"/>
        <v>0</v>
      </c>
      <c r="G53" s="28" t="s">
        <v>20</v>
      </c>
    </row>
    <row r="54" ht="21" customHeight="1" spans="1:7">
      <c r="A54" s="22">
        <v>24</v>
      </c>
      <c r="B54" s="53" t="s">
        <v>58</v>
      </c>
      <c r="C54" s="24" t="s">
        <v>11</v>
      </c>
      <c r="D54" s="25">
        <v>256</v>
      </c>
      <c r="E54" s="26"/>
      <c r="F54" s="27">
        <f t="shared" si="1"/>
        <v>0</v>
      </c>
      <c r="G54" s="28"/>
    </row>
    <row r="55" ht="21" customHeight="1" spans="1:7">
      <c r="A55" s="59" t="s">
        <v>15</v>
      </c>
      <c r="B55" s="60"/>
      <c r="C55" s="60"/>
      <c r="D55" s="61"/>
      <c r="E55" s="26"/>
      <c r="F55" s="62">
        <f>SUM(F31:F54)</f>
        <v>0</v>
      </c>
      <c r="G55" s="63"/>
    </row>
    <row r="56" ht="21" customHeight="1" spans="1:7">
      <c r="A56" s="64" t="s">
        <v>59</v>
      </c>
      <c r="B56" s="65"/>
      <c r="C56" s="65"/>
      <c r="D56" s="65"/>
      <c r="E56" s="66"/>
      <c r="F56" s="67">
        <f>F55+F29+F9</f>
        <v>0</v>
      </c>
      <c r="G56" s="63"/>
    </row>
    <row r="57" ht="21" customHeight="1" spans="1:7">
      <c r="A57" s="68" t="s">
        <v>60</v>
      </c>
      <c r="B57" s="65"/>
      <c r="C57" s="65"/>
      <c r="D57" s="65"/>
      <c r="E57" s="66"/>
      <c r="F57" s="67">
        <f>F56*0.03</f>
        <v>0</v>
      </c>
      <c r="G57" s="63"/>
    </row>
    <row r="58" ht="21" customHeight="1" spans="1:7">
      <c r="A58" s="69" t="s">
        <v>61</v>
      </c>
      <c r="B58" s="70"/>
      <c r="C58" s="70"/>
      <c r="D58" s="71"/>
      <c r="E58" s="71"/>
      <c r="F58" s="72">
        <f>F57+F56</f>
        <v>0</v>
      </c>
      <c r="G58" s="63"/>
    </row>
  </sheetData>
  <autoFilter xmlns:etc="http://www.wps.cn/officeDocument/2017/etCustomData" ref="A1:G58" etc:filterBottomFollowUsedRange="0">
    <extLst/>
  </autoFilter>
  <mergeCells count="9">
    <mergeCell ref="A1:F1"/>
    <mergeCell ref="A2:G2"/>
    <mergeCell ref="A4:B4"/>
    <mergeCell ref="A9:E9"/>
    <mergeCell ref="A10:G10"/>
    <mergeCell ref="A30:G30"/>
    <mergeCell ref="A56:E56"/>
    <mergeCell ref="A57:E57"/>
    <mergeCell ref="A58:E58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瓢井（坪兴）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豪</cp:lastModifiedBy>
  <dcterms:created xsi:type="dcterms:W3CDTF">2025-11-07T16:26:00Z</dcterms:created>
  <dcterms:modified xsi:type="dcterms:W3CDTF">2026-01-13T14:22:24Z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2025-12-04T11:30:23Z</vt:filetime>
  </property>
  <property fmtid="{D5CDD505-2E9C-101B-9397-08002B2CF9AE}" pid="4" name="ICV">
    <vt:lpwstr>A6B4CE244DAE487EB5B47874BC95DAAB_13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